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521" windowWidth="14520" windowHeight="10965" activeTab="0"/>
  </bookViews>
  <sheets>
    <sheet name="Main Calculator" sheetId="1" r:id="rId1"/>
    <sheet name="Supporting Graph Data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<sst xmlns="http://schemas.openxmlformats.org/spreadsheetml/2006/main" count="67" uniqueCount="63">
  <si>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</si>
  <si>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</si>
  <si>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</si>
  <si>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</si>
  <si>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</si>
  <si>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</si>
  <si>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</si>
  <si>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</si>
  <si>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</si>
  <si>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</si>
  <si>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</si>
  <si>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</si>
  <si>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</si>
  <si>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</si>
  <si>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</si>
  <si>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</si>
  <si>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Car Rental Daily Price</t>
  </si>
  <si>
    <t xml:space="preserve">West Virginia University's </t>
  </si>
  <si>
    <t>Rental vs. Reimbursement Calculator</t>
  </si>
  <si>
    <t>WV Gas Prices (Click here)</t>
  </si>
  <si>
    <t>WVU Enterprise Contract (Click Here)</t>
  </si>
  <si>
    <t>Vehicle Class</t>
  </si>
  <si>
    <t>Daily</t>
  </si>
  <si>
    <t>Weekly</t>
  </si>
  <si>
    <t>32 MPG</t>
  </si>
  <si>
    <t>28 MPG</t>
  </si>
  <si>
    <t>25 MPG</t>
  </si>
  <si>
    <t>22 MPG</t>
  </si>
  <si>
    <t>20 MPG</t>
  </si>
  <si>
    <t>14 MPG</t>
  </si>
  <si>
    <t>18 MPG</t>
  </si>
  <si>
    <t>Economy/Compact</t>
  </si>
  <si>
    <t>Standard/Intermediate</t>
  </si>
  <si>
    <t>Full Size</t>
  </si>
  <si>
    <t>Mini-Van</t>
  </si>
  <si>
    <t>12 Passenger Van</t>
  </si>
  <si>
    <t>Sm. SUV (5 Passenger)</t>
  </si>
  <si>
    <t>Lg. SUV (7-8 Passenger)</t>
  </si>
  <si>
    <t>Luxury/Premium</t>
  </si>
  <si>
    <t>Jeep</t>
  </si>
  <si>
    <t>Convertible</t>
  </si>
  <si>
    <t>Hybrid</t>
  </si>
  <si>
    <t>Alternative Fuel</t>
  </si>
  <si>
    <t>Small Pick-Up</t>
  </si>
  <si>
    <t>Large Pick-Up</t>
  </si>
  <si>
    <t>Cargo Van</t>
  </si>
  <si>
    <t>Geographic Surcharges</t>
  </si>
  <si>
    <t>$6/day - CALIFORNIA: Los Angeles Metro, San Diego Metro, San Francisco Metro, Oakland Metro, Sacramento Metro, Riverside Metro, San Bernadino Metro.  TEXAS: Midland Metro, Lubbock Metro, Austin Metro, College Station Metro, Houston Metro, Dallas/Ft. Worth Metro, San Antonio Metro, Brownsville/Corpus Christi Metro</t>
  </si>
  <si>
    <t>$7/day - VERMONT: Burlington Metro.  NEW YORK: Albany Metro</t>
  </si>
  <si>
    <t>$10/day - ALASKA: Fairbanks, Anchorage, Juneau</t>
  </si>
  <si>
    <t>$15/day - New York: Long Island Metro, Westchester Metro, Newark Metro</t>
  </si>
  <si>
    <t>$23/day - New York City Metro</t>
  </si>
  <si>
    <t>Long-Term Rentals Monthly Charge</t>
  </si>
  <si>
    <t>30 days</t>
  </si>
  <si>
    <t>Month 1-3</t>
  </si>
  <si>
    <t>Month 4-6</t>
  </si>
  <si>
    <t>Month 7+</t>
  </si>
  <si>
    <t>16 MPG</t>
  </si>
  <si>
    <t>17 MPG</t>
  </si>
  <si>
    <t>42 MPG</t>
  </si>
  <si>
    <t>Varies</t>
  </si>
  <si>
    <t>WVU Enterprise/National Car Rental Contract Rate Table</t>
  </si>
  <si>
    <t>Revised July 15,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</si>
</sst>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[$$-409]* #,##0.00_);_([$$-409]* \(#,##0.00\);_([$$-409]* &quot;-&quot;??_);_(@_)"/>
    <numFmt numFmtId="174" formatCode="[$-409]dddd\,\ mmmm\ dd\,\ yyyy"/>
    <numFmt numFmtId="175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9"/>
      <name val="Arial"/>
      <family val="2"/>
    </font>
    <font>
      <sz val="9"/>
      <color indexed="8"/>
      <name val="Arial"/>
      <family val="2"/>
    </font>
    <font>
      <b/>
      <sz val="10"/>
      <color indexed="51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3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2"/>
      <name val="Arial"/>
      <family val="0"/>
    </font>
    <font>
      <b/>
      <i/>
      <sz val="10"/>
      <color indexed="5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8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8" fontId="3" fillId="0" borderId="12" xfId="44" applyNumberFormat="1" applyFont="1" applyBorder="1" applyAlignment="1">
      <alignment horizontal="right"/>
    </xf>
    <xf numFmtId="165" fontId="3" fillId="0" borderId="13" xfId="42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8" fillId="0" borderId="0" xfId="53" applyFont="1" applyAlignment="1" applyProtection="1">
      <alignment/>
      <protection/>
    </xf>
    <xf numFmtId="0" fontId="9" fillId="0" borderId="0" xfId="0" applyFont="1" applyFill="1" applyAlignment="1">
      <alignment/>
    </xf>
    <xf numFmtId="0" fontId="10" fillId="24" borderId="14" xfId="0" applyFont="1" applyFill="1" applyBorder="1" applyAlignment="1">
      <alignment wrapText="1"/>
    </xf>
    <xf numFmtId="0" fontId="5" fillId="24" borderId="15" xfId="0" applyFont="1" applyFill="1" applyBorder="1" applyAlignment="1">
      <alignment vertical="center" wrapText="1"/>
    </xf>
    <xf numFmtId="0" fontId="10" fillId="24" borderId="16" xfId="0" applyFont="1" applyFill="1" applyBorder="1" applyAlignment="1">
      <alignment horizontal="left" vertical="center" wrapText="1"/>
    </xf>
    <xf numFmtId="44" fontId="11" fillId="0" borderId="13" xfId="0" applyNumberFormat="1" applyFont="1" applyBorder="1" applyAlignment="1">
      <alignment/>
    </xf>
    <xf numFmtId="44" fontId="3" fillId="0" borderId="12" xfId="44" applyFont="1" applyBorder="1" applyAlignment="1">
      <alignment horizontal="left"/>
    </xf>
    <xf numFmtId="166" fontId="3" fillId="0" borderId="12" xfId="44" applyNumberFormat="1" applyFont="1" applyBorder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24" borderId="18" xfId="0" applyFont="1" applyFill="1" applyBorder="1" applyAlignment="1">
      <alignment wrapText="1"/>
    </xf>
    <xf numFmtId="0" fontId="5" fillId="24" borderId="19" xfId="0" applyFont="1" applyFill="1" applyBorder="1" applyAlignment="1">
      <alignment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7" fillId="0" borderId="0" xfId="53" applyAlignment="1" applyProtection="1">
      <alignment/>
      <protection/>
    </xf>
    <xf numFmtId="0" fontId="5" fillId="24" borderId="15" xfId="0" applyFont="1" applyFill="1" applyBorder="1" applyAlignment="1">
      <alignment vertical="center" wrapText="1"/>
    </xf>
    <xf numFmtId="167" fontId="10" fillId="24" borderId="16" xfId="0" applyNumberFormat="1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24" borderId="21" xfId="0" applyFont="1" applyFill="1" applyBorder="1" applyAlignment="1">
      <alignment vertical="center" wrapText="1"/>
    </xf>
    <xf numFmtId="0" fontId="12" fillId="3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30" borderId="0" xfId="0" applyFont="1" applyFill="1" applyAlignment="1">
      <alignment horizontal="center"/>
    </xf>
    <xf numFmtId="0" fontId="13" fillId="30" borderId="0" xfId="0" applyFont="1" applyFill="1" applyAlignment="1">
      <alignment horizontal="center"/>
    </xf>
    <xf numFmtId="0" fontId="5" fillId="24" borderId="22" xfId="0" applyFont="1" applyFill="1" applyBorder="1" applyAlignment="1">
      <alignment horizontal="center" wrapText="1"/>
    </xf>
    <xf numFmtId="0" fontId="5" fillId="24" borderId="18" xfId="0" applyFont="1" applyFill="1" applyBorder="1" applyAlignment="1">
      <alignment horizontal="center" wrapText="1"/>
    </xf>
    <xf numFmtId="0" fontId="5" fillId="24" borderId="23" xfId="0" applyFont="1" applyFill="1" applyBorder="1" applyAlignment="1">
      <alignment horizontal="center" wrapText="1"/>
    </xf>
    <xf numFmtId="0" fontId="5" fillId="24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5" fillId="31" borderId="26" xfId="0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31" borderId="26" xfId="0" applyFont="1" applyFill="1" applyBorder="1" applyAlignment="1">
      <alignment horizontal="center"/>
    </xf>
    <xf numFmtId="0" fontId="1" fillId="31" borderId="27" xfId="0" applyFont="1" applyFill="1" applyBorder="1" applyAlignment="1">
      <alignment horizontal="center"/>
    </xf>
    <xf numFmtId="0" fontId="1" fillId="31" borderId="28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24" borderId="29" xfId="0" applyFont="1" applyFill="1" applyBorder="1" applyAlignment="1">
      <alignment vertical="center" wrapText="1"/>
    </xf>
    <xf numFmtId="0" fontId="10" fillId="24" borderId="3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24" borderId="2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6</xdr:row>
      <xdr:rowOff>104775</xdr:rowOff>
    </xdr:from>
    <xdr:ext cx="666750" cy="504825"/>
    <xdr:sp>
      <xdr:nvSpPr>
        <xdr:cNvPr id="1" name="Text Box 3"/>
        <xdr:cNvSpPr txBox="1">
          <a:spLocks noChangeArrowheads="1"/>
        </xdr:cNvSpPr>
      </xdr:nvSpPr>
      <xdr:spPr>
        <a:xfrm>
          <a:off x="3676650" y="1266825"/>
          <a:ext cx="666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oneCellAnchor>
    <xdr:from>
      <xdr:col>10</xdr:col>
      <xdr:colOff>200025</xdr:colOff>
      <xdr:row>6</xdr:row>
      <xdr:rowOff>161925</xdr:rowOff>
    </xdr:from>
    <xdr:ext cx="676275" cy="514350"/>
    <xdr:sp>
      <xdr:nvSpPr>
        <xdr:cNvPr id="2" name="Text Box 5"/>
        <xdr:cNvSpPr txBox="1">
          <a:spLocks noChangeArrowheads="1"/>
        </xdr:cNvSpPr>
      </xdr:nvSpPr>
      <xdr:spPr>
        <a:xfrm>
          <a:off x="9191625" y="1323975"/>
          <a:ext cx="6762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EAB2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10</xdr:col>
      <xdr:colOff>19050</xdr:colOff>
      <xdr:row>9</xdr:row>
      <xdr:rowOff>180975</xdr:rowOff>
    </xdr:from>
    <xdr:to>
      <xdr:col>10</xdr:col>
      <xdr:colOff>200025</xdr:colOff>
      <xdr:row>10</xdr:row>
      <xdr:rowOff>104775</xdr:rowOff>
    </xdr:to>
    <xdr:sp>
      <xdr:nvSpPr>
        <xdr:cNvPr id="3" name="Line 6"/>
        <xdr:cNvSpPr>
          <a:spLocks/>
        </xdr:cNvSpPr>
      </xdr:nvSpPr>
      <xdr:spPr>
        <a:xfrm flipH="1">
          <a:off x="9010650" y="1838325"/>
          <a:ext cx="180975" cy="114300"/>
        </a:xfrm>
        <a:prstGeom prst="line">
          <a:avLst/>
        </a:prstGeom>
        <a:noFill/>
        <a:ln w="9525" cmpd="sng">
          <a:solidFill>
            <a:srgbClr val="EAB2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76200</xdr:rowOff>
    </xdr:from>
    <xdr:to>
      <xdr:col>10</xdr:col>
      <xdr:colOff>209550</xdr:colOff>
      <xdr:row>7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9010650" y="1238250"/>
          <a:ext cx="190500" cy="95250"/>
        </a:xfrm>
        <a:prstGeom prst="line">
          <a:avLst/>
        </a:prstGeom>
        <a:noFill/>
        <a:ln w="9525" cmpd="sng">
          <a:solidFill>
            <a:srgbClr val="EAB2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152400</xdr:colOff>
      <xdr:row>10</xdr:row>
      <xdr:rowOff>161925</xdr:rowOff>
    </xdr:to>
    <xdr:sp>
      <xdr:nvSpPr>
        <xdr:cNvPr id="5" name="AutoShape 15"/>
        <xdr:cNvSpPr>
          <a:spLocks/>
        </xdr:cNvSpPr>
      </xdr:nvSpPr>
      <xdr:spPr>
        <a:xfrm>
          <a:off x="3476625" y="1019175"/>
          <a:ext cx="152400" cy="990600"/>
        </a:xfrm>
        <a:prstGeom prst="rightBrace">
          <a:avLst/>
        </a:prstGeom>
        <a:noFill/>
        <a:ln w="9525" cmpd="sng">
          <a:solidFill>
            <a:srgbClr val="0D23C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0</xdr:row>
      <xdr:rowOff>0</xdr:rowOff>
    </xdr:from>
    <xdr:to>
      <xdr:col>11</xdr:col>
      <xdr:colOff>9525</xdr:colOff>
      <xdr:row>3</xdr:row>
      <xdr:rowOff>9525</xdr:rowOff>
    </xdr:to>
    <xdr:pic>
      <xdr:nvPicPr>
        <xdr:cNvPr id="6" name="Picture 392" descr="WVU Seal Gold on White 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3</xdr:row>
      <xdr:rowOff>9525</xdr:rowOff>
    </xdr:to>
    <xdr:pic>
      <xdr:nvPicPr>
        <xdr:cNvPr id="7" name="Picture 393" descr="Flying WV G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virginiagasprices.com/" TargetMode="External" /><Relationship Id="rId2" Type="http://schemas.openxmlformats.org/officeDocument/2006/relationships/hyperlink" Target="http://pcps.wvu.edu/information_about_contracts/wvu_enterpri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150" zoomScaleNormal="150" zoomScalePageLayoutView="0" workbookViewId="0" topLeftCell="A10">
      <selection activeCell="A14" sqref="A14"/>
    </sheetView>
  </sheetViews>
  <sheetFormatPr defaultColWidth="8.8515625" defaultRowHeight="12.75"/>
  <cols>
    <col min="1" max="1" width="27.00390625" style="0" customWidth="1"/>
    <col min="2" max="2" width="13.421875" style="0" customWidth="1"/>
    <col min="3" max="3" width="11.7109375" style="0" customWidth="1"/>
    <col min="4" max="5" width="11.8515625" style="0" customWidth="1"/>
    <col min="6" max="7" width="11.7109375" style="0" customWidth="1"/>
    <col min="8" max="10" width="11.8515625" style="0" customWidth="1"/>
    <col min="11" max="11" width="13.28125" style="0" customWidth="1"/>
    <col min="12" max="12" width="11.7109375" style="0" customWidth="1"/>
    <col min="13" max="13" width="11.28125" style="0" customWidth="1"/>
  </cols>
  <sheetData>
    <row r="1" spans="1:13" ht="20.2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8"/>
      <c r="M1" s="18"/>
    </row>
    <row r="2" spans="1:13" ht="18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1"/>
      <c r="M2" s="11"/>
    </row>
    <row r="3" spans="1:13" ht="12.75">
      <c r="A3" s="35" t="s">
        <v>62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9"/>
      <c r="M3" s="19"/>
    </row>
    <row r="4" ht="13.5" thickBot="1"/>
    <row r="5" spans="1:10" ht="13.5" thickBot="1">
      <c r="A5" s="46" t="s">
        <v>14</v>
      </c>
      <c r="B5" s="47"/>
      <c r="C5" s="48"/>
      <c r="G5" s="43" t="s">
        <v>15</v>
      </c>
      <c r="H5" s="44"/>
      <c r="I5" s="44"/>
      <c r="J5" s="45"/>
    </row>
    <row r="6" spans="1:10" ht="13.5" thickTop="1">
      <c r="A6" s="2" t="s">
        <v>0</v>
      </c>
      <c r="B6" s="20"/>
      <c r="C6" s="6">
        <v>250</v>
      </c>
      <c r="G6" s="32" t="s">
        <v>4</v>
      </c>
      <c r="H6" s="33"/>
      <c r="I6" s="33"/>
      <c r="J6" s="9"/>
    </row>
    <row r="7" spans="1:10" ht="13.5" thickBot="1">
      <c r="A7" s="2" t="s">
        <v>1</v>
      </c>
      <c r="B7" s="20"/>
      <c r="C7" s="6">
        <v>1</v>
      </c>
      <c r="G7" s="49" t="s">
        <v>8</v>
      </c>
      <c r="H7" s="50"/>
      <c r="I7" s="50"/>
      <c r="J7" s="15">
        <f>C6*C10</f>
        <v>143.75</v>
      </c>
    </row>
    <row r="8" spans="1:10" ht="12.75">
      <c r="A8" s="2" t="s">
        <v>16</v>
      </c>
      <c r="B8" s="20"/>
      <c r="C8" s="7">
        <v>31.33</v>
      </c>
      <c r="G8" s="32" t="s">
        <v>5</v>
      </c>
      <c r="H8" s="33"/>
      <c r="I8" s="33"/>
      <c r="J8" s="9"/>
    </row>
    <row r="9" spans="1:10" ht="12.75">
      <c r="A9" s="2" t="s">
        <v>2</v>
      </c>
      <c r="B9" s="20"/>
      <c r="C9" s="16">
        <v>2.75</v>
      </c>
      <c r="G9" s="53" t="s">
        <v>6</v>
      </c>
      <c r="H9" s="54"/>
      <c r="I9" s="54"/>
      <c r="J9" s="4">
        <f>C7*C8</f>
        <v>31.33</v>
      </c>
    </row>
    <row r="10" spans="1:10" ht="15">
      <c r="A10" s="2" t="s">
        <v>3</v>
      </c>
      <c r="B10" s="20"/>
      <c r="C10" s="17">
        <v>0.575</v>
      </c>
      <c r="G10" s="53" t="s">
        <v>7</v>
      </c>
      <c r="H10" s="54"/>
      <c r="I10" s="54"/>
      <c r="J10" s="5">
        <f>C6/C11*C9</f>
        <v>27.5</v>
      </c>
    </row>
    <row r="11" spans="1:10" ht="13.5" thickBot="1">
      <c r="A11" s="3" t="s">
        <v>9</v>
      </c>
      <c r="B11" s="21"/>
      <c r="C11" s="8">
        <v>25</v>
      </c>
      <c r="G11" s="49" t="s">
        <v>10</v>
      </c>
      <c r="H11" s="50"/>
      <c r="I11" s="50"/>
      <c r="J11" s="15">
        <f>J9+J10</f>
        <v>58.83</v>
      </c>
    </row>
    <row r="13" spans="1:2" ht="12.75">
      <c r="A13" s="10" t="s">
        <v>19</v>
      </c>
      <c r="B13" s="10"/>
    </row>
    <row r="14" spans="1:2" ht="12.75">
      <c r="A14" s="25" t="s">
        <v>20</v>
      </c>
      <c r="B14" s="10"/>
    </row>
    <row r="15" ht="13.5" thickBot="1"/>
    <row r="16" spans="1:8" ht="13.5" thickBot="1">
      <c r="A16" s="41" t="s">
        <v>61</v>
      </c>
      <c r="B16" s="42"/>
      <c r="C16" s="42"/>
      <c r="D16" s="42"/>
      <c r="E16" s="42"/>
      <c r="F16" s="42"/>
      <c r="G16" s="42"/>
      <c r="H16" s="42"/>
    </row>
    <row r="17" spans="1:8" ht="13.5" thickTop="1">
      <c r="A17" s="12"/>
      <c r="B17" s="22"/>
      <c r="C17" s="36"/>
      <c r="D17" s="37"/>
      <c r="E17" s="38"/>
      <c r="F17" s="39" t="s">
        <v>52</v>
      </c>
      <c r="G17" s="40"/>
      <c r="H17" s="40"/>
    </row>
    <row r="18" spans="1:8" ht="12.75">
      <c r="A18" s="13" t="s">
        <v>21</v>
      </c>
      <c r="B18" s="23"/>
      <c r="C18" s="14" t="s">
        <v>22</v>
      </c>
      <c r="D18" s="14" t="s">
        <v>23</v>
      </c>
      <c r="E18" s="14" t="s">
        <v>53</v>
      </c>
      <c r="F18" s="14" t="s">
        <v>54</v>
      </c>
      <c r="G18" s="14" t="s">
        <v>55</v>
      </c>
      <c r="H18" s="14" t="s">
        <v>56</v>
      </c>
    </row>
    <row r="19" spans="1:8" ht="12.75">
      <c r="A19" s="26" t="s">
        <v>31</v>
      </c>
      <c r="B19" s="24" t="s">
        <v>24</v>
      </c>
      <c r="C19" s="27">
        <v>29.73</v>
      </c>
      <c r="D19" s="27">
        <v>148.65</v>
      </c>
      <c r="E19" s="27">
        <v>594.6</v>
      </c>
      <c r="F19" s="27">
        <v>594.6</v>
      </c>
      <c r="G19" s="27">
        <v>564.87</v>
      </c>
      <c r="H19" s="27">
        <v>547.03</v>
      </c>
    </row>
    <row r="20" spans="1:8" ht="12.75">
      <c r="A20" s="26" t="s">
        <v>32</v>
      </c>
      <c r="B20" s="24" t="s">
        <v>25</v>
      </c>
      <c r="C20" s="27">
        <v>31.33</v>
      </c>
      <c r="D20" s="27">
        <v>156.65</v>
      </c>
      <c r="E20" s="27">
        <v>626.6</v>
      </c>
      <c r="F20" s="27">
        <v>626.6</v>
      </c>
      <c r="G20" s="27">
        <v>595.27</v>
      </c>
      <c r="H20" s="27">
        <v>576.47</v>
      </c>
    </row>
    <row r="21" spans="1:8" ht="12.75">
      <c r="A21" s="26" t="s">
        <v>33</v>
      </c>
      <c r="B21" s="24" t="s">
        <v>26</v>
      </c>
      <c r="C21" s="27">
        <v>34</v>
      </c>
      <c r="D21" s="27">
        <v>170</v>
      </c>
      <c r="E21" s="27">
        <v>680</v>
      </c>
      <c r="F21" s="27">
        <v>680</v>
      </c>
      <c r="G21" s="27">
        <v>646</v>
      </c>
      <c r="H21" s="27">
        <v>625.6</v>
      </c>
    </row>
    <row r="22" spans="1:8" ht="12.75">
      <c r="A22" s="26" t="s">
        <v>34</v>
      </c>
      <c r="B22" s="24" t="s">
        <v>28</v>
      </c>
      <c r="C22" s="27">
        <v>49</v>
      </c>
      <c r="D22" s="27">
        <v>245</v>
      </c>
      <c r="E22" s="27">
        <v>980</v>
      </c>
      <c r="F22" s="27">
        <v>980</v>
      </c>
      <c r="G22" s="27">
        <v>931</v>
      </c>
      <c r="H22" s="27">
        <v>901.6</v>
      </c>
    </row>
    <row r="23" spans="1:8" ht="12.75">
      <c r="A23" s="26" t="s">
        <v>35</v>
      </c>
      <c r="B23" s="24" t="s">
        <v>28</v>
      </c>
      <c r="C23" s="27">
        <v>94</v>
      </c>
      <c r="D23" s="27">
        <v>470</v>
      </c>
      <c r="E23" s="27">
        <v>1500</v>
      </c>
      <c r="F23" s="27">
        <v>1500</v>
      </c>
      <c r="G23" s="27">
        <v>1425</v>
      </c>
      <c r="H23" s="27">
        <v>1380</v>
      </c>
    </row>
    <row r="24" spans="1:8" ht="12.75">
      <c r="A24" s="26" t="s">
        <v>36</v>
      </c>
      <c r="B24" s="24" t="s">
        <v>30</v>
      </c>
      <c r="C24" s="27">
        <v>50</v>
      </c>
      <c r="D24" s="27">
        <v>250</v>
      </c>
      <c r="E24" s="27">
        <v>1000</v>
      </c>
      <c r="F24" s="27">
        <v>1000</v>
      </c>
      <c r="G24" s="27">
        <v>950</v>
      </c>
      <c r="H24" s="27">
        <v>920</v>
      </c>
    </row>
    <row r="25" spans="1:8" ht="12.75">
      <c r="A25" s="26" t="s">
        <v>37</v>
      </c>
      <c r="B25" s="24" t="s">
        <v>57</v>
      </c>
      <c r="C25" s="27">
        <v>79</v>
      </c>
      <c r="D25" s="27">
        <v>395</v>
      </c>
      <c r="E25" s="27">
        <v>1450</v>
      </c>
      <c r="F25" s="27">
        <v>1450</v>
      </c>
      <c r="G25" s="27">
        <v>1377.5</v>
      </c>
      <c r="H25" s="27">
        <v>1334</v>
      </c>
    </row>
    <row r="26" spans="1:8" ht="12.75">
      <c r="A26" s="26" t="s">
        <v>38</v>
      </c>
      <c r="B26" s="24" t="s">
        <v>28</v>
      </c>
      <c r="C26" s="27">
        <v>55</v>
      </c>
      <c r="D26" s="27">
        <v>275</v>
      </c>
      <c r="E26" s="27">
        <v>1100</v>
      </c>
      <c r="F26" s="27">
        <v>1100</v>
      </c>
      <c r="G26" s="27">
        <v>1045</v>
      </c>
      <c r="H26" s="27">
        <v>1012</v>
      </c>
    </row>
    <row r="27" spans="1:8" ht="12.75">
      <c r="A27" s="26" t="s">
        <v>39</v>
      </c>
      <c r="B27" s="24" t="s">
        <v>58</v>
      </c>
      <c r="C27" s="27">
        <v>65</v>
      </c>
      <c r="D27" s="27">
        <v>325</v>
      </c>
      <c r="E27" s="27">
        <v>1300</v>
      </c>
      <c r="F27" s="27">
        <v>1300</v>
      </c>
      <c r="G27" s="27">
        <v>1235</v>
      </c>
      <c r="H27" s="27">
        <v>1196</v>
      </c>
    </row>
    <row r="28" spans="1:8" ht="12.75">
      <c r="A28" s="26" t="s">
        <v>40</v>
      </c>
      <c r="B28" s="24" t="s">
        <v>27</v>
      </c>
      <c r="C28" s="27">
        <v>65</v>
      </c>
      <c r="D28" s="27">
        <v>325</v>
      </c>
      <c r="E28" s="27">
        <v>1300</v>
      </c>
      <c r="F28" s="27">
        <v>1300</v>
      </c>
      <c r="G28" s="27">
        <v>1235</v>
      </c>
      <c r="H28" s="27">
        <v>1196</v>
      </c>
    </row>
    <row r="29" spans="1:8" ht="12.75">
      <c r="A29" s="26" t="s">
        <v>41</v>
      </c>
      <c r="B29" s="24" t="s">
        <v>59</v>
      </c>
      <c r="C29" s="27">
        <v>45</v>
      </c>
      <c r="D29" s="27">
        <v>225</v>
      </c>
      <c r="E29" s="27">
        <v>900</v>
      </c>
      <c r="F29" s="27">
        <v>900</v>
      </c>
      <c r="G29" s="27">
        <v>855</v>
      </c>
      <c r="H29" s="27">
        <v>828</v>
      </c>
    </row>
    <row r="30" spans="1:8" ht="12.75">
      <c r="A30" s="26" t="s">
        <v>42</v>
      </c>
      <c r="B30" s="24" t="s">
        <v>60</v>
      </c>
      <c r="C30" s="27">
        <v>45</v>
      </c>
      <c r="D30" s="27">
        <v>225</v>
      </c>
      <c r="E30" s="27">
        <v>900</v>
      </c>
      <c r="F30" s="27">
        <v>900</v>
      </c>
      <c r="G30" s="27">
        <v>855</v>
      </c>
      <c r="H30" s="27">
        <v>828</v>
      </c>
    </row>
    <row r="31" spans="1:8" ht="12.75">
      <c r="A31" s="26" t="s">
        <v>43</v>
      </c>
      <c r="B31" s="24" t="s">
        <v>27</v>
      </c>
      <c r="C31" s="27">
        <v>45</v>
      </c>
      <c r="D31" s="27">
        <v>225</v>
      </c>
      <c r="E31" s="27">
        <v>900</v>
      </c>
      <c r="F31" s="27">
        <v>900</v>
      </c>
      <c r="G31" s="27">
        <v>855</v>
      </c>
      <c r="H31" s="27">
        <v>828</v>
      </c>
    </row>
    <row r="32" spans="1:8" ht="12.75">
      <c r="A32" s="26" t="s">
        <v>44</v>
      </c>
      <c r="B32" s="24" t="s">
        <v>58</v>
      </c>
      <c r="C32" s="27">
        <v>49</v>
      </c>
      <c r="D32" s="27">
        <v>245</v>
      </c>
      <c r="E32" s="27">
        <v>980</v>
      </c>
      <c r="F32" s="27">
        <v>980</v>
      </c>
      <c r="G32" s="27">
        <v>931</v>
      </c>
      <c r="H32" s="27">
        <v>901.6</v>
      </c>
    </row>
    <row r="33" spans="1:8" ht="12.75">
      <c r="A33" s="26" t="s">
        <v>45</v>
      </c>
      <c r="B33" s="24" t="s">
        <v>29</v>
      </c>
      <c r="C33" s="27">
        <v>39</v>
      </c>
      <c r="D33" s="27">
        <v>195</v>
      </c>
      <c r="E33" s="27">
        <v>780</v>
      </c>
      <c r="F33" s="27">
        <v>780</v>
      </c>
      <c r="G33" s="27">
        <v>741</v>
      </c>
      <c r="H33" s="27">
        <v>717.6</v>
      </c>
    </row>
    <row r="34" spans="1:8" ht="12.75">
      <c r="A34" s="55" t="s">
        <v>46</v>
      </c>
      <c r="B34" s="29"/>
      <c r="C34" s="29"/>
      <c r="D34" s="29"/>
      <c r="E34" s="29"/>
      <c r="F34" s="29"/>
      <c r="G34" s="29"/>
      <c r="H34" s="29"/>
    </row>
    <row r="35" spans="1:8" ht="37.5" customHeight="1">
      <c r="A35" s="28" t="s">
        <v>47</v>
      </c>
      <c r="B35" s="29"/>
      <c r="C35" s="29"/>
      <c r="D35" s="29"/>
      <c r="E35" s="29"/>
      <c r="F35" s="29"/>
      <c r="G35" s="29"/>
      <c r="H35" s="29"/>
    </row>
    <row r="36" spans="1:8" ht="12.75">
      <c r="A36" s="28" t="s">
        <v>48</v>
      </c>
      <c r="B36" s="30"/>
      <c r="C36" s="30"/>
      <c r="D36" s="30"/>
      <c r="E36" s="30"/>
      <c r="F36" s="30"/>
      <c r="G36" s="30"/>
      <c r="H36" s="30"/>
    </row>
    <row r="37" spans="1:8" ht="12.75">
      <c r="A37" s="28" t="s">
        <v>49</v>
      </c>
      <c r="B37" s="30"/>
      <c r="C37" s="30"/>
      <c r="D37" s="30"/>
      <c r="E37" s="30"/>
      <c r="F37" s="30"/>
      <c r="G37" s="30"/>
      <c r="H37" s="30"/>
    </row>
    <row r="38" spans="1:8" ht="12.75">
      <c r="A38" s="28" t="s">
        <v>50</v>
      </c>
      <c r="B38" s="30"/>
      <c r="C38" s="30"/>
      <c r="D38" s="30"/>
      <c r="E38" s="30"/>
      <c r="F38" s="30"/>
      <c r="G38" s="30"/>
      <c r="H38" s="30"/>
    </row>
    <row r="39" spans="1:8" ht="13.5" thickBot="1">
      <c r="A39" s="51" t="s">
        <v>51</v>
      </c>
      <c r="B39" s="52"/>
      <c r="C39" s="52"/>
      <c r="D39" s="52"/>
      <c r="E39" s="52"/>
      <c r="F39" s="52"/>
      <c r="G39" s="52"/>
      <c r="H39" s="52"/>
    </row>
    <row r="40" ht="15.75" customHeight="1"/>
    <row r="49" ht="40.5" customHeight="1"/>
  </sheetData>
  <sheetProtection/>
  <mergeCells count="20">
    <mergeCell ref="G5:J5"/>
    <mergeCell ref="A5:C5"/>
    <mergeCell ref="G11:I11"/>
    <mergeCell ref="G7:I7"/>
    <mergeCell ref="A38:H38"/>
    <mergeCell ref="A39:H39"/>
    <mergeCell ref="G8:I8"/>
    <mergeCell ref="G9:I9"/>
    <mergeCell ref="G10:I10"/>
    <mergeCell ref="A34:H34"/>
    <mergeCell ref="A35:H35"/>
    <mergeCell ref="A36:H36"/>
    <mergeCell ref="A37:H37"/>
    <mergeCell ref="A1:K1"/>
    <mergeCell ref="G6:I6"/>
    <mergeCell ref="A2:K2"/>
    <mergeCell ref="A3:K3"/>
    <mergeCell ref="C17:E17"/>
    <mergeCell ref="F17:H17"/>
    <mergeCell ref="A16:H16"/>
  </mergeCells>
  <hyperlinks>
    <hyperlink ref="A13" r:id="rId1" display="WV Gas Prices (Click here)"/>
    <hyperlink ref="A14" r:id="rId2" display="WVU Enterprise Contract (Click Here)"/>
  </hyperlinks>
  <printOptions/>
  <pageMargins left="0" right="0" top="0.58" bottom="0.57" header="0.5" footer="0.5"/>
  <pageSetup fitToHeight="1" fitToWidth="1" horizontalDpi="600" verticalDpi="600" orientation="landscape" scale="8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55"/>
  <sheetViews>
    <sheetView zoomScalePageLayoutView="0" workbookViewId="0" topLeftCell="A121">
      <selection activeCell="D11" sqref="D11"/>
    </sheetView>
  </sheetViews>
  <sheetFormatPr defaultColWidth="8.8515625" defaultRowHeight="12.75"/>
  <sheetData>
    <row r="4" spans="3:5" ht="12.75">
      <c r="C4" t="s">
        <v>11</v>
      </c>
      <c r="D4" t="s">
        <v>12</v>
      </c>
      <c r="E4" t="s">
        <v>13</v>
      </c>
    </row>
    <row r="5" spans="3:5" ht="12.75">
      <c r="C5">
        <v>0</v>
      </c>
      <c r="D5" s="1">
        <f>C5*'Main Calculator'!$C$10</f>
        <v>0</v>
      </c>
      <c r="E5" s="1">
        <f>'Main Calculator'!$C$8*'Main Calculator'!$C$7+(C5/'Main Calculator'!$C$11*'Main Calculator'!$C$9)</f>
        <v>31.33</v>
      </c>
    </row>
    <row r="6" spans="3:5" ht="12.75">
      <c r="C6">
        <v>5</v>
      </c>
      <c r="D6" s="1">
        <f>C6*'Main Calculator'!$C$10</f>
        <v>2.875</v>
      </c>
      <c r="E6" s="1">
        <f>'Main Calculator'!$C$8*'Main Calculator'!$C$7+(C6/'Main Calculator'!$C$11*'Main Calculator'!$C$9)</f>
        <v>31.88</v>
      </c>
    </row>
    <row r="7" spans="3:5" ht="12.75">
      <c r="C7">
        <v>10</v>
      </c>
      <c r="D7" s="1">
        <f>C7*'Main Calculator'!$C$10</f>
        <v>5.75</v>
      </c>
      <c r="E7" s="1">
        <f>'Main Calculator'!$C$8*'Main Calculator'!$C$7+(C7/'Main Calculator'!$C$11*'Main Calculator'!$C$9)</f>
        <v>32.43</v>
      </c>
    </row>
    <row r="8" spans="3:5" ht="12.75">
      <c r="C8">
        <v>15</v>
      </c>
      <c r="D8" s="1">
        <f>C8*'Main Calculator'!$C$10</f>
        <v>8.625</v>
      </c>
      <c r="E8" s="1">
        <f>'Main Calculator'!$C$8*'Main Calculator'!$C$7+(C8/'Main Calculator'!$C$11*'Main Calculator'!$C$9)</f>
        <v>32.98</v>
      </c>
    </row>
    <row r="9" spans="3:5" ht="12.75">
      <c r="C9">
        <v>20</v>
      </c>
      <c r="D9" s="1">
        <f>C9*'Main Calculator'!$C$10</f>
        <v>11.5</v>
      </c>
      <c r="E9" s="1">
        <f>'Main Calculator'!$C$8*'Main Calculator'!$C$7+(C9/'Main Calculator'!$C$11*'Main Calculator'!$C$9)</f>
        <v>33.53</v>
      </c>
    </row>
    <row r="10" spans="3:5" ht="12.75">
      <c r="C10">
        <v>25</v>
      </c>
      <c r="D10" s="1">
        <f>C10*'Main Calculator'!$C$10</f>
        <v>14.374999999999998</v>
      </c>
      <c r="E10" s="1">
        <f>'Main Calculator'!$C$8*'Main Calculator'!$C$7+(C10/'Main Calculator'!$C$11*'Main Calculator'!$C$9)</f>
        <v>34.08</v>
      </c>
    </row>
    <row r="11" spans="3:5" ht="12.75">
      <c r="C11">
        <v>30</v>
      </c>
      <c r="D11" s="1">
        <f>C11*'Main Calculator'!$C$10</f>
        <v>17.25</v>
      </c>
      <c r="E11" s="1">
        <f>'Main Calculator'!$C$8*'Main Calculator'!$C$7+(C11/'Main Calculator'!$C$11*'Main Calculator'!$C$9)</f>
        <v>34.629999999999995</v>
      </c>
    </row>
    <row r="12" spans="3:5" ht="12.75">
      <c r="C12">
        <v>35</v>
      </c>
      <c r="D12" s="1">
        <f>C12*'Main Calculator'!$C$10</f>
        <v>20.125</v>
      </c>
      <c r="E12" s="1">
        <f>'Main Calculator'!$C$8*'Main Calculator'!$C$7+(C12/'Main Calculator'!$C$11*'Main Calculator'!$C$9)</f>
        <v>35.18</v>
      </c>
    </row>
    <row r="13" spans="3:5" ht="12.75">
      <c r="C13">
        <v>40</v>
      </c>
      <c r="D13" s="1">
        <f>C13*'Main Calculator'!$C$10</f>
        <v>23</v>
      </c>
      <c r="E13" s="1">
        <f>'Main Calculator'!$C$8*'Main Calculator'!$C$7+(C13/'Main Calculator'!$C$11*'Main Calculator'!$C$9)</f>
        <v>35.73</v>
      </c>
    </row>
    <row r="14" spans="3:5" ht="12.75">
      <c r="C14">
        <v>45</v>
      </c>
      <c r="D14" s="1">
        <f>C14*'Main Calculator'!$C$10</f>
        <v>25.874999999999996</v>
      </c>
      <c r="E14" s="1">
        <f>'Main Calculator'!$C$8*'Main Calculator'!$C$7+(C14/'Main Calculator'!$C$11*'Main Calculator'!$C$9)</f>
        <v>36.28</v>
      </c>
    </row>
    <row r="15" spans="3:5" ht="12.75">
      <c r="C15">
        <v>50</v>
      </c>
      <c r="D15" s="1">
        <f>C15*'Main Calculator'!$C$10</f>
        <v>28.749999999999996</v>
      </c>
      <c r="E15" s="1">
        <f>'Main Calculator'!$C$8*'Main Calculator'!$C$7+(C15/'Main Calculator'!$C$11*'Main Calculator'!$C$9)</f>
        <v>36.83</v>
      </c>
    </row>
    <row r="16" spans="3:5" ht="12.75">
      <c r="C16">
        <v>55</v>
      </c>
      <c r="D16" s="1">
        <f>C16*'Main Calculator'!$C$10</f>
        <v>31.624999999999996</v>
      </c>
      <c r="E16" s="1">
        <f>'Main Calculator'!$C$8*'Main Calculator'!$C$7+(C16/'Main Calculator'!$C$11*'Main Calculator'!$C$9)</f>
        <v>37.379999999999995</v>
      </c>
    </row>
    <row r="17" spans="3:5" ht="12.75">
      <c r="C17">
        <v>60</v>
      </c>
      <c r="D17" s="1">
        <f>C17*'Main Calculator'!$C$10</f>
        <v>34.5</v>
      </c>
      <c r="E17" s="1">
        <f>'Main Calculator'!$C$8*'Main Calculator'!$C$7+(C17/'Main Calculator'!$C$11*'Main Calculator'!$C$9)</f>
        <v>37.93</v>
      </c>
    </row>
    <row r="18" spans="3:5" ht="12.75">
      <c r="C18">
        <v>65</v>
      </c>
      <c r="D18" s="1">
        <f>C18*'Main Calculator'!$C$10</f>
        <v>37.375</v>
      </c>
      <c r="E18" s="1">
        <f>'Main Calculator'!$C$8*'Main Calculator'!$C$7+(C18/'Main Calculator'!$C$11*'Main Calculator'!$C$9)</f>
        <v>38.48</v>
      </c>
    </row>
    <row r="19" spans="3:5" ht="12.75">
      <c r="C19">
        <v>70</v>
      </c>
      <c r="D19" s="1">
        <f>C19*'Main Calculator'!$C$10</f>
        <v>40.25</v>
      </c>
      <c r="E19" s="1">
        <f>'Main Calculator'!$C$8*'Main Calculator'!$C$7+(C19/'Main Calculator'!$C$11*'Main Calculator'!$C$9)</f>
        <v>39.03</v>
      </c>
    </row>
    <row r="20" spans="3:5" ht="12.75">
      <c r="C20">
        <v>75</v>
      </c>
      <c r="D20" s="1">
        <f>C20*'Main Calculator'!$C$10</f>
        <v>43.125</v>
      </c>
      <c r="E20" s="1">
        <f>'Main Calculator'!$C$8*'Main Calculator'!$C$7+(C20/'Main Calculator'!$C$11*'Main Calculator'!$C$9)</f>
        <v>39.58</v>
      </c>
    </row>
    <row r="21" spans="3:5" ht="12.75">
      <c r="C21">
        <v>80</v>
      </c>
      <c r="D21" s="1">
        <f>C21*'Main Calculator'!$C$10</f>
        <v>46</v>
      </c>
      <c r="E21" s="1">
        <f>'Main Calculator'!$C$8*'Main Calculator'!$C$7+(C21/'Main Calculator'!$C$11*'Main Calculator'!$C$9)</f>
        <v>40.129999999999995</v>
      </c>
    </row>
    <row r="22" spans="3:5" ht="12.75">
      <c r="C22">
        <v>85</v>
      </c>
      <c r="D22" s="1">
        <f>C22*'Main Calculator'!$C$10</f>
        <v>48.87499999999999</v>
      </c>
      <c r="E22" s="1">
        <f>'Main Calculator'!$C$8*'Main Calculator'!$C$7+(C22/'Main Calculator'!$C$11*'Main Calculator'!$C$9)</f>
        <v>40.68</v>
      </c>
    </row>
    <row r="23" spans="3:5" ht="12.75">
      <c r="C23">
        <v>90</v>
      </c>
      <c r="D23" s="1">
        <f>C23*'Main Calculator'!$C$10</f>
        <v>51.74999999999999</v>
      </c>
      <c r="E23" s="1">
        <f>'Main Calculator'!$C$8*'Main Calculator'!$C$7+(C23/'Main Calculator'!$C$11*'Main Calculator'!$C$9)</f>
        <v>41.23</v>
      </c>
    </row>
    <row r="24" spans="3:5" ht="12.75">
      <c r="C24">
        <v>95</v>
      </c>
      <c r="D24" s="1">
        <f>C24*'Main Calculator'!$C$10</f>
        <v>54.62499999999999</v>
      </c>
      <c r="E24" s="1">
        <f>'Main Calculator'!$C$8*'Main Calculator'!$C$7+(C24/'Main Calculator'!$C$11*'Main Calculator'!$C$9)</f>
        <v>41.78</v>
      </c>
    </row>
    <row r="25" spans="3:5" ht="12.75">
      <c r="C25">
        <v>100</v>
      </c>
      <c r="D25" s="1">
        <f>C25*'Main Calculator'!$C$10</f>
        <v>57.49999999999999</v>
      </c>
      <c r="E25" s="1">
        <f>'Main Calculator'!$C$8*'Main Calculator'!$C$7+(C25/'Main Calculator'!$C$11*'Main Calculator'!$C$9)</f>
        <v>42.33</v>
      </c>
    </row>
    <row r="26" spans="3:5" ht="12.75">
      <c r="C26">
        <v>105</v>
      </c>
      <c r="D26" s="1">
        <f>C26*'Main Calculator'!$C$10</f>
        <v>60.37499999999999</v>
      </c>
      <c r="E26" s="1">
        <f>'Main Calculator'!$C$8*'Main Calculator'!$C$7+(C26/'Main Calculator'!$C$11*'Main Calculator'!$C$9)</f>
        <v>42.879999999999995</v>
      </c>
    </row>
    <row r="27" spans="3:5" ht="12.75">
      <c r="C27">
        <v>110</v>
      </c>
      <c r="D27" s="1">
        <f>C27*'Main Calculator'!$C$10</f>
        <v>63.24999999999999</v>
      </c>
      <c r="E27" s="1">
        <f>'Main Calculator'!$C$8*'Main Calculator'!$C$7+(C27/'Main Calculator'!$C$11*'Main Calculator'!$C$9)</f>
        <v>43.43</v>
      </c>
    </row>
    <row r="28" spans="3:5" ht="12.75">
      <c r="C28">
        <v>115</v>
      </c>
      <c r="D28" s="1">
        <f>C28*'Main Calculator'!$C$10</f>
        <v>66.125</v>
      </c>
      <c r="E28" s="1">
        <f>'Main Calculator'!$C$8*'Main Calculator'!$C$7+(C28/'Main Calculator'!$C$11*'Main Calculator'!$C$9)</f>
        <v>43.98</v>
      </c>
    </row>
    <row r="29" spans="3:5" ht="12.75">
      <c r="C29">
        <v>120</v>
      </c>
      <c r="D29" s="1">
        <f>C29*'Main Calculator'!$C$10</f>
        <v>69</v>
      </c>
      <c r="E29" s="1">
        <f>'Main Calculator'!$C$8*'Main Calculator'!$C$7+(C29/'Main Calculator'!$C$11*'Main Calculator'!$C$9)</f>
        <v>44.53</v>
      </c>
    </row>
    <row r="30" spans="3:5" ht="12.75">
      <c r="C30">
        <v>125</v>
      </c>
      <c r="D30" s="1">
        <f>C30*'Main Calculator'!$C$10</f>
        <v>71.875</v>
      </c>
      <c r="E30" s="1">
        <f>'Main Calculator'!$C$8*'Main Calculator'!$C$7+(C30/'Main Calculator'!$C$11*'Main Calculator'!$C$9)</f>
        <v>45.08</v>
      </c>
    </row>
    <row r="31" spans="3:5" ht="12.75">
      <c r="C31">
        <v>130</v>
      </c>
      <c r="D31" s="1">
        <f>C31*'Main Calculator'!$C$10</f>
        <v>74.75</v>
      </c>
      <c r="E31" s="1">
        <f>'Main Calculator'!$C$8*'Main Calculator'!$C$7+(C31/'Main Calculator'!$C$11*'Main Calculator'!$C$9)</f>
        <v>45.629999999999995</v>
      </c>
    </row>
    <row r="32" spans="3:5" ht="12.75">
      <c r="C32">
        <v>135</v>
      </c>
      <c r="D32" s="1">
        <f>C32*'Main Calculator'!$C$10</f>
        <v>77.625</v>
      </c>
      <c r="E32" s="1">
        <f>'Main Calculator'!$C$8*'Main Calculator'!$C$7+(C32/'Main Calculator'!$C$11*'Main Calculator'!$C$9)</f>
        <v>46.18</v>
      </c>
    </row>
    <row r="33" spans="3:5" ht="12.75">
      <c r="C33">
        <v>140</v>
      </c>
      <c r="D33" s="1">
        <f>C33*'Main Calculator'!$C$10</f>
        <v>80.5</v>
      </c>
      <c r="E33" s="1">
        <f>'Main Calculator'!$C$8*'Main Calculator'!$C$7+(C33/'Main Calculator'!$C$11*'Main Calculator'!$C$9)</f>
        <v>46.73</v>
      </c>
    </row>
    <row r="34" spans="3:5" ht="12.75">
      <c r="C34">
        <v>145</v>
      </c>
      <c r="D34" s="1">
        <f>C34*'Main Calculator'!$C$10</f>
        <v>83.375</v>
      </c>
      <c r="E34" s="1">
        <f>'Main Calculator'!$C$8*'Main Calculator'!$C$7+(C34/'Main Calculator'!$C$11*'Main Calculator'!$C$9)</f>
        <v>47.28</v>
      </c>
    </row>
    <row r="35" spans="3:5" ht="12.75">
      <c r="C35">
        <v>150</v>
      </c>
      <c r="D35" s="1">
        <f>C35*'Main Calculator'!$C$10</f>
        <v>86.25</v>
      </c>
      <c r="E35" s="1">
        <f>'Main Calculator'!$C$8*'Main Calculator'!$C$7+(C35/'Main Calculator'!$C$11*'Main Calculator'!$C$9)</f>
        <v>47.83</v>
      </c>
    </row>
    <row r="36" spans="3:5" ht="12.75">
      <c r="C36">
        <v>155</v>
      </c>
      <c r="D36" s="1">
        <f>C36*'Main Calculator'!$C$10</f>
        <v>89.125</v>
      </c>
      <c r="E36" s="1">
        <f>'Main Calculator'!$C$8*'Main Calculator'!$C$7+(C36/'Main Calculator'!$C$11*'Main Calculator'!$C$9)</f>
        <v>48.379999999999995</v>
      </c>
    </row>
    <row r="37" spans="3:5" ht="12.75">
      <c r="C37">
        <v>160</v>
      </c>
      <c r="D37" s="1">
        <f>C37*'Main Calculator'!$C$10</f>
        <v>92</v>
      </c>
      <c r="E37" s="1">
        <f>'Main Calculator'!$C$8*'Main Calculator'!$C$7+(C37/'Main Calculator'!$C$11*'Main Calculator'!$C$9)</f>
        <v>48.93</v>
      </c>
    </row>
    <row r="38" spans="3:5" ht="12.75">
      <c r="C38">
        <v>165</v>
      </c>
      <c r="D38" s="1">
        <f>C38*'Main Calculator'!$C$10</f>
        <v>94.87499999999999</v>
      </c>
      <c r="E38" s="1">
        <f>'Main Calculator'!$C$8*'Main Calculator'!$C$7+(C38/'Main Calculator'!$C$11*'Main Calculator'!$C$9)</f>
        <v>49.48</v>
      </c>
    </row>
    <row r="39" spans="3:5" ht="12.75">
      <c r="C39">
        <v>170</v>
      </c>
      <c r="D39" s="1">
        <f>C39*'Main Calculator'!$C$10</f>
        <v>97.74999999999999</v>
      </c>
      <c r="E39" s="1">
        <f>'Main Calculator'!$C$8*'Main Calculator'!$C$7+(C39/'Main Calculator'!$C$11*'Main Calculator'!$C$9)</f>
        <v>50.03</v>
      </c>
    </row>
    <row r="40" spans="3:5" ht="12.75">
      <c r="C40">
        <v>175</v>
      </c>
      <c r="D40" s="1">
        <f>C40*'Main Calculator'!$C$10</f>
        <v>100.62499999999999</v>
      </c>
      <c r="E40" s="1">
        <f>'Main Calculator'!$C$8*'Main Calculator'!$C$7+(C40/'Main Calculator'!$C$11*'Main Calculator'!$C$9)</f>
        <v>50.58</v>
      </c>
    </row>
    <row r="41" spans="3:5" ht="12.75">
      <c r="C41">
        <v>180</v>
      </c>
      <c r="D41" s="1">
        <f>C41*'Main Calculator'!$C$10</f>
        <v>103.49999999999999</v>
      </c>
      <c r="E41" s="1">
        <f>'Main Calculator'!$C$8*'Main Calculator'!$C$7+(C41/'Main Calculator'!$C$11*'Main Calculator'!$C$9)</f>
        <v>51.129999999999995</v>
      </c>
    </row>
    <row r="42" spans="3:5" ht="12.75">
      <c r="C42">
        <v>185</v>
      </c>
      <c r="D42" s="1">
        <f>C42*'Main Calculator'!$C$10</f>
        <v>106.37499999999999</v>
      </c>
      <c r="E42" s="1">
        <f>'Main Calculator'!$C$8*'Main Calculator'!$C$7+(C42/'Main Calculator'!$C$11*'Main Calculator'!$C$9)</f>
        <v>51.68</v>
      </c>
    </row>
    <row r="43" spans="3:5" ht="12.75">
      <c r="C43">
        <v>190</v>
      </c>
      <c r="D43" s="1">
        <f>C43*'Main Calculator'!$C$10</f>
        <v>109.24999999999999</v>
      </c>
      <c r="E43" s="1">
        <f>'Main Calculator'!$C$8*'Main Calculator'!$C$7+(C43/'Main Calculator'!$C$11*'Main Calculator'!$C$9)</f>
        <v>52.23</v>
      </c>
    </row>
    <row r="44" spans="3:5" ht="12.75">
      <c r="C44">
        <v>195</v>
      </c>
      <c r="D44" s="1">
        <f>C44*'Main Calculator'!$C$10</f>
        <v>112.12499999999999</v>
      </c>
      <c r="E44" s="1">
        <f>'Main Calculator'!$C$8*'Main Calculator'!$C$7+(C44/'Main Calculator'!$C$11*'Main Calculator'!$C$9)</f>
        <v>52.78</v>
      </c>
    </row>
    <row r="45" spans="3:5" ht="12.75">
      <c r="C45">
        <v>200</v>
      </c>
      <c r="D45" s="1">
        <f>C45*'Main Calculator'!$C$10</f>
        <v>114.99999999999999</v>
      </c>
      <c r="E45" s="1">
        <f>'Main Calculator'!$C$8*'Main Calculator'!$C$7+(C45/'Main Calculator'!$C$11*'Main Calculator'!$C$9)</f>
        <v>53.33</v>
      </c>
    </row>
    <row r="46" spans="3:5" ht="12.75">
      <c r="C46">
        <v>205</v>
      </c>
      <c r="D46" s="1">
        <f>C46*'Main Calculator'!$C$10</f>
        <v>117.87499999999999</v>
      </c>
      <c r="E46" s="1">
        <f>'Main Calculator'!$C$8*'Main Calculator'!$C$7+(C46/'Main Calculator'!$C$11*'Main Calculator'!$C$9)</f>
        <v>53.879999999999995</v>
      </c>
    </row>
    <row r="47" spans="3:5" ht="12.75">
      <c r="C47">
        <v>210</v>
      </c>
      <c r="D47" s="1">
        <f>C47*'Main Calculator'!$C$10</f>
        <v>120.74999999999999</v>
      </c>
      <c r="E47" s="1">
        <f>'Main Calculator'!$C$8*'Main Calculator'!$C$7+(C47/'Main Calculator'!$C$11*'Main Calculator'!$C$9)</f>
        <v>54.43</v>
      </c>
    </row>
    <row r="48" spans="3:5" ht="12.75">
      <c r="C48">
        <v>215</v>
      </c>
      <c r="D48" s="1">
        <f>C48*'Main Calculator'!$C$10</f>
        <v>123.62499999999999</v>
      </c>
      <c r="E48" s="1">
        <f>'Main Calculator'!$C$8*'Main Calculator'!$C$7+(C48/'Main Calculator'!$C$11*'Main Calculator'!$C$9)</f>
        <v>54.98</v>
      </c>
    </row>
    <row r="49" spans="3:5" ht="12.75">
      <c r="C49">
        <v>220</v>
      </c>
      <c r="D49" s="1">
        <f>C49*'Main Calculator'!$C$10</f>
        <v>126.49999999999999</v>
      </c>
      <c r="E49" s="1">
        <f>'Main Calculator'!$C$8*'Main Calculator'!$C$7+(C49/'Main Calculator'!$C$11*'Main Calculator'!$C$9)</f>
        <v>55.53</v>
      </c>
    </row>
    <row r="50" spans="3:5" ht="12.75">
      <c r="C50">
        <v>225</v>
      </c>
      <c r="D50" s="1">
        <f>C50*'Main Calculator'!$C$10</f>
        <v>129.375</v>
      </c>
      <c r="E50" s="1">
        <f>'Main Calculator'!$C$8*'Main Calculator'!$C$7+(C50/'Main Calculator'!$C$11*'Main Calculator'!$C$9)</f>
        <v>56.08</v>
      </c>
    </row>
    <row r="51" spans="3:5" ht="12.75">
      <c r="C51">
        <v>230</v>
      </c>
      <c r="D51" s="1">
        <f>C51*'Main Calculator'!$C$10</f>
        <v>132.25</v>
      </c>
      <c r="E51" s="1">
        <f>'Main Calculator'!$C$8*'Main Calculator'!$C$7+(C51/'Main Calculator'!$C$11*'Main Calculator'!$C$9)</f>
        <v>56.629999999999995</v>
      </c>
    </row>
    <row r="52" spans="3:5" ht="12.75">
      <c r="C52">
        <v>235</v>
      </c>
      <c r="D52" s="1">
        <f>C52*'Main Calculator'!$C$10</f>
        <v>135.125</v>
      </c>
      <c r="E52" s="1">
        <f>'Main Calculator'!$C$8*'Main Calculator'!$C$7+(C52/'Main Calculator'!$C$11*'Main Calculator'!$C$9)</f>
        <v>57.18</v>
      </c>
    </row>
    <row r="53" spans="3:5" ht="12.75">
      <c r="C53">
        <v>240</v>
      </c>
      <c r="D53" s="1">
        <f>C53*'Main Calculator'!$C$10</f>
        <v>138</v>
      </c>
      <c r="E53" s="1">
        <f>'Main Calculator'!$C$8*'Main Calculator'!$C$7+(C53/'Main Calculator'!$C$11*'Main Calculator'!$C$9)</f>
        <v>57.73</v>
      </c>
    </row>
    <row r="54" spans="3:5" ht="12.75">
      <c r="C54">
        <v>245</v>
      </c>
      <c r="D54" s="1">
        <f>C54*'Main Calculator'!$C$10</f>
        <v>140.875</v>
      </c>
      <c r="E54" s="1">
        <f>'Main Calculator'!$C$8*'Main Calculator'!$C$7+(C54/'Main Calculator'!$C$11*'Main Calculator'!$C$9)</f>
        <v>58.28</v>
      </c>
    </row>
    <row r="55" spans="3:5" ht="12.75">
      <c r="C55">
        <v>250</v>
      </c>
      <c r="D55" s="1">
        <f>C55*'Main Calculator'!$C$10</f>
        <v>143.75</v>
      </c>
      <c r="E55" s="1">
        <f>'Main Calculator'!$C$8*'Main Calculator'!$C$7+(C55/'Main Calculator'!$C$11*'Main Calculator'!$C$9)</f>
        <v>58.83</v>
      </c>
    </row>
    <row r="56" spans="3:5" ht="12.75">
      <c r="C56">
        <v>255</v>
      </c>
      <c r="D56" s="1">
        <f>C56*'Main Calculator'!$C$10</f>
        <v>146.625</v>
      </c>
      <c r="E56" s="1">
        <f>'Main Calculator'!$C$8*'Main Calculator'!$C$7+(C56/'Main Calculator'!$C$11*'Main Calculator'!$C$9)</f>
        <v>59.379999999999995</v>
      </c>
    </row>
    <row r="57" spans="3:5" ht="12.75">
      <c r="C57">
        <v>260</v>
      </c>
      <c r="D57" s="1">
        <f>C57*'Main Calculator'!$C$10</f>
        <v>149.5</v>
      </c>
      <c r="E57" s="1">
        <f>'Main Calculator'!$C$8*'Main Calculator'!$C$7+(C57/'Main Calculator'!$C$11*'Main Calculator'!$C$9)</f>
        <v>59.93</v>
      </c>
    </row>
    <row r="58" spans="3:5" ht="12.75">
      <c r="C58">
        <v>265</v>
      </c>
      <c r="D58" s="1">
        <f>C58*'Main Calculator'!$C$10</f>
        <v>152.375</v>
      </c>
      <c r="E58" s="1">
        <f>'Main Calculator'!$C$8*'Main Calculator'!$C$7+(C58/'Main Calculator'!$C$11*'Main Calculator'!$C$9)</f>
        <v>60.48</v>
      </c>
    </row>
    <row r="59" spans="3:5" ht="12.75">
      <c r="C59">
        <v>270</v>
      </c>
      <c r="D59" s="1">
        <f>C59*'Main Calculator'!$C$10</f>
        <v>155.25</v>
      </c>
      <c r="E59" s="1">
        <f>'Main Calculator'!$C$8*'Main Calculator'!$C$7+(C59/'Main Calculator'!$C$11*'Main Calculator'!$C$9)</f>
        <v>61.03</v>
      </c>
    </row>
    <row r="60" spans="3:5" ht="12.75">
      <c r="C60">
        <v>275</v>
      </c>
      <c r="D60" s="1">
        <f>C60*'Main Calculator'!$C$10</f>
        <v>158.125</v>
      </c>
      <c r="E60" s="1">
        <f>'Main Calculator'!$C$8*'Main Calculator'!$C$7+(C60/'Main Calculator'!$C$11*'Main Calculator'!$C$9)</f>
        <v>61.58</v>
      </c>
    </row>
    <row r="61" spans="3:5" ht="12.75">
      <c r="C61">
        <v>280</v>
      </c>
      <c r="D61" s="1">
        <f>C61*'Main Calculator'!$C$10</f>
        <v>161</v>
      </c>
      <c r="E61" s="1">
        <f>'Main Calculator'!$C$8*'Main Calculator'!$C$7+(C61/'Main Calculator'!$C$11*'Main Calculator'!$C$9)</f>
        <v>62.129999999999995</v>
      </c>
    </row>
    <row r="62" spans="3:5" ht="12.75">
      <c r="C62">
        <v>285</v>
      </c>
      <c r="D62" s="1">
        <f>C62*'Main Calculator'!$C$10</f>
        <v>163.875</v>
      </c>
      <c r="E62" s="1">
        <f>'Main Calculator'!$C$8*'Main Calculator'!$C$7+(C62/'Main Calculator'!$C$11*'Main Calculator'!$C$9)</f>
        <v>62.68</v>
      </c>
    </row>
    <row r="63" spans="3:5" ht="12.75">
      <c r="C63">
        <v>290</v>
      </c>
      <c r="D63" s="1">
        <f>C63*'Main Calculator'!$C$10</f>
        <v>166.75</v>
      </c>
      <c r="E63" s="1">
        <f>'Main Calculator'!$C$8*'Main Calculator'!$C$7+(C63/'Main Calculator'!$C$11*'Main Calculator'!$C$9)</f>
        <v>63.23</v>
      </c>
    </row>
    <row r="64" spans="3:5" ht="12.75">
      <c r="C64">
        <v>295</v>
      </c>
      <c r="D64" s="1">
        <f>C64*'Main Calculator'!$C$10</f>
        <v>169.625</v>
      </c>
      <c r="E64" s="1">
        <f>'Main Calculator'!$C$8*'Main Calculator'!$C$7+(C64/'Main Calculator'!$C$11*'Main Calculator'!$C$9)</f>
        <v>63.78</v>
      </c>
    </row>
    <row r="65" spans="3:5" ht="12.75">
      <c r="C65">
        <v>300</v>
      </c>
      <c r="D65" s="1">
        <f>C65*'Main Calculator'!$C$10</f>
        <v>172.5</v>
      </c>
      <c r="E65" s="1">
        <f>'Main Calculator'!$C$8*'Main Calculator'!$C$7+(C65/'Main Calculator'!$C$11*'Main Calculator'!$C$9)</f>
        <v>64.33</v>
      </c>
    </row>
    <row r="66" spans="3:5" ht="12.75">
      <c r="C66">
        <v>305</v>
      </c>
      <c r="D66" s="1">
        <f>C66*'Main Calculator'!$C$10</f>
        <v>175.375</v>
      </c>
      <c r="E66" s="1">
        <f>'Main Calculator'!$C$8*'Main Calculator'!$C$7+(C66/'Main Calculator'!$C$11*'Main Calculator'!$C$9)</f>
        <v>64.88</v>
      </c>
    </row>
    <row r="67" spans="3:5" ht="12.75">
      <c r="C67">
        <v>310</v>
      </c>
      <c r="D67" s="1">
        <f>C67*'Main Calculator'!$C$10</f>
        <v>178.25</v>
      </c>
      <c r="E67" s="1">
        <f>'Main Calculator'!$C$8*'Main Calculator'!$C$7+(C67/'Main Calculator'!$C$11*'Main Calculator'!$C$9)</f>
        <v>65.43</v>
      </c>
    </row>
    <row r="68" spans="3:5" ht="12.75">
      <c r="C68">
        <v>315</v>
      </c>
      <c r="D68" s="1">
        <f>C68*'Main Calculator'!$C$10</f>
        <v>181.125</v>
      </c>
      <c r="E68" s="1">
        <f>'Main Calculator'!$C$8*'Main Calculator'!$C$7+(C68/'Main Calculator'!$C$11*'Main Calculator'!$C$9)</f>
        <v>65.97999999999999</v>
      </c>
    </row>
    <row r="69" spans="3:5" ht="12.75">
      <c r="C69">
        <v>320</v>
      </c>
      <c r="D69" s="1">
        <f>C69*'Main Calculator'!$C$10</f>
        <v>184</v>
      </c>
      <c r="E69" s="1">
        <f>'Main Calculator'!$C$8*'Main Calculator'!$C$7+(C69/'Main Calculator'!$C$11*'Main Calculator'!$C$9)</f>
        <v>66.53</v>
      </c>
    </row>
    <row r="70" spans="3:5" ht="12.75">
      <c r="C70">
        <v>325</v>
      </c>
      <c r="D70" s="1">
        <f>C70*'Main Calculator'!$C$10</f>
        <v>186.87499999999997</v>
      </c>
      <c r="E70" s="1">
        <f>'Main Calculator'!$C$8*'Main Calculator'!$C$7+(C70/'Main Calculator'!$C$11*'Main Calculator'!$C$9)</f>
        <v>67.08</v>
      </c>
    </row>
    <row r="71" spans="3:5" ht="12.75">
      <c r="C71">
        <v>330</v>
      </c>
      <c r="D71" s="1">
        <f>C71*'Main Calculator'!$C$10</f>
        <v>189.74999999999997</v>
      </c>
      <c r="E71" s="1">
        <f>'Main Calculator'!$C$8*'Main Calculator'!$C$7+(C71/'Main Calculator'!$C$11*'Main Calculator'!$C$9)</f>
        <v>67.63</v>
      </c>
    </row>
    <row r="72" spans="3:5" ht="12.75">
      <c r="C72">
        <v>335</v>
      </c>
      <c r="D72" s="1">
        <f>C72*'Main Calculator'!$C$10</f>
        <v>192.62499999999997</v>
      </c>
      <c r="E72" s="1">
        <f>'Main Calculator'!$C$8*'Main Calculator'!$C$7+(C72/'Main Calculator'!$C$11*'Main Calculator'!$C$9)</f>
        <v>68.18</v>
      </c>
    </row>
    <row r="73" spans="3:5" ht="12.75">
      <c r="C73">
        <v>340</v>
      </c>
      <c r="D73" s="1">
        <f>C73*'Main Calculator'!$C$10</f>
        <v>195.49999999999997</v>
      </c>
      <c r="E73" s="1">
        <f>'Main Calculator'!$C$8*'Main Calculator'!$C$7+(C73/'Main Calculator'!$C$11*'Main Calculator'!$C$9)</f>
        <v>68.72999999999999</v>
      </c>
    </row>
    <row r="74" spans="3:5" ht="12.75">
      <c r="C74">
        <v>345</v>
      </c>
      <c r="D74" s="1">
        <f>C74*'Main Calculator'!$C$10</f>
        <v>198.37499999999997</v>
      </c>
      <c r="E74" s="1">
        <f>'Main Calculator'!$C$8*'Main Calculator'!$C$7+(C74/'Main Calculator'!$C$11*'Main Calculator'!$C$9)</f>
        <v>69.28</v>
      </c>
    </row>
    <row r="75" spans="3:5" ht="12.75">
      <c r="C75">
        <v>350</v>
      </c>
      <c r="D75" s="1">
        <f>C75*'Main Calculator'!$C$10</f>
        <v>201.24999999999997</v>
      </c>
      <c r="E75" s="1">
        <f>'Main Calculator'!$C$8*'Main Calculator'!$C$7+(C75/'Main Calculator'!$C$11*'Main Calculator'!$C$9)</f>
        <v>69.83</v>
      </c>
    </row>
    <row r="76" spans="3:5" ht="12.75">
      <c r="C76">
        <v>355</v>
      </c>
      <c r="D76" s="1">
        <f>C76*'Main Calculator'!$C$10</f>
        <v>204.12499999999997</v>
      </c>
      <c r="E76" s="1">
        <f>'Main Calculator'!$C$8*'Main Calculator'!$C$7+(C76/'Main Calculator'!$C$11*'Main Calculator'!$C$9)</f>
        <v>70.38</v>
      </c>
    </row>
    <row r="77" spans="3:5" ht="12.75">
      <c r="C77">
        <v>360</v>
      </c>
      <c r="D77" s="1">
        <f>C77*'Main Calculator'!$C$10</f>
        <v>206.99999999999997</v>
      </c>
      <c r="E77" s="1">
        <f>'Main Calculator'!$C$8*'Main Calculator'!$C$7+(C77/'Main Calculator'!$C$11*'Main Calculator'!$C$9)</f>
        <v>70.93</v>
      </c>
    </row>
    <row r="78" spans="3:5" ht="12.75">
      <c r="C78">
        <v>365</v>
      </c>
      <c r="D78" s="1">
        <f>C78*'Main Calculator'!$C$10</f>
        <v>209.87499999999997</v>
      </c>
      <c r="E78" s="1">
        <f>'Main Calculator'!$C$8*'Main Calculator'!$C$7+(C78/'Main Calculator'!$C$11*'Main Calculator'!$C$9)</f>
        <v>71.47999999999999</v>
      </c>
    </row>
    <row r="79" spans="3:5" ht="12.75">
      <c r="C79">
        <v>370</v>
      </c>
      <c r="D79" s="1">
        <f>C79*'Main Calculator'!$C$10</f>
        <v>212.74999999999997</v>
      </c>
      <c r="E79" s="1">
        <f>'Main Calculator'!$C$8*'Main Calculator'!$C$7+(C79/'Main Calculator'!$C$11*'Main Calculator'!$C$9)</f>
        <v>72.03</v>
      </c>
    </row>
    <row r="80" spans="3:5" ht="12.75">
      <c r="C80">
        <v>375</v>
      </c>
      <c r="D80" s="1">
        <f>C80*'Main Calculator'!$C$10</f>
        <v>215.62499999999997</v>
      </c>
      <c r="E80" s="1">
        <f>'Main Calculator'!$C$8*'Main Calculator'!$C$7+(C80/'Main Calculator'!$C$11*'Main Calculator'!$C$9)</f>
        <v>72.58</v>
      </c>
    </row>
    <row r="81" spans="3:5" ht="12.75">
      <c r="C81">
        <v>380</v>
      </c>
      <c r="D81" s="1">
        <f>C81*'Main Calculator'!$C$10</f>
        <v>218.49999999999997</v>
      </c>
      <c r="E81" s="1">
        <f>'Main Calculator'!$C$8*'Main Calculator'!$C$7+(C81/'Main Calculator'!$C$11*'Main Calculator'!$C$9)</f>
        <v>73.13</v>
      </c>
    </row>
    <row r="82" spans="3:5" ht="12.75">
      <c r="C82">
        <v>385</v>
      </c>
      <c r="D82" s="1">
        <f>C82*'Main Calculator'!$C$10</f>
        <v>221.37499999999997</v>
      </c>
      <c r="E82" s="1">
        <f>'Main Calculator'!$C$8*'Main Calculator'!$C$7+(C82/'Main Calculator'!$C$11*'Main Calculator'!$C$9)</f>
        <v>73.68</v>
      </c>
    </row>
    <row r="83" spans="3:5" ht="12.75">
      <c r="C83">
        <v>390</v>
      </c>
      <c r="D83" s="1">
        <f>C83*'Main Calculator'!$C$10</f>
        <v>224.24999999999997</v>
      </c>
      <c r="E83" s="1">
        <f>'Main Calculator'!$C$8*'Main Calculator'!$C$7+(C83/'Main Calculator'!$C$11*'Main Calculator'!$C$9)</f>
        <v>74.22999999999999</v>
      </c>
    </row>
    <row r="84" spans="3:5" ht="12.75">
      <c r="C84">
        <v>395</v>
      </c>
      <c r="D84" s="1">
        <f>C84*'Main Calculator'!$C$10</f>
        <v>227.12499999999997</v>
      </c>
      <c r="E84" s="1">
        <f>'Main Calculator'!$C$8*'Main Calculator'!$C$7+(C84/'Main Calculator'!$C$11*'Main Calculator'!$C$9)</f>
        <v>74.78</v>
      </c>
    </row>
    <row r="85" spans="3:5" ht="12.75">
      <c r="C85">
        <v>400</v>
      </c>
      <c r="D85" s="1">
        <f>C85*'Main Calculator'!$C$10</f>
        <v>229.99999999999997</v>
      </c>
      <c r="E85" s="1">
        <f>'Main Calculator'!$C$8*'Main Calculator'!$C$7+(C85/'Main Calculator'!$C$11*'Main Calculator'!$C$9)</f>
        <v>75.33</v>
      </c>
    </row>
    <row r="86" spans="3:5" ht="12.75">
      <c r="C86">
        <v>405</v>
      </c>
      <c r="D86" s="1">
        <f>C86*'Main Calculator'!$C$10</f>
        <v>232.87499999999997</v>
      </c>
      <c r="E86" s="1">
        <f>'Main Calculator'!$C$8*'Main Calculator'!$C$7+(C86/'Main Calculator'!$C$11*'Main Calculator'!$C$9)</f>
        <v>75.88</v>
      </c>
    </row>
    <row r="87" spans="3:5" ht="12.75">
      <c r="C87">
        <v>410</v>
      </c>
      <c r="D87" s="1">
        <f>C87*'Main Calculator'!$C$10</f>
        <v>235.74999999999997</v>
      </c>
      <c r="E87" s="1">
        <f>'Main Calculator'!$C$8*'Main Calculator'!$C$7+(C87/'Main Calculator'!$C$11*'Main Calculator'!$C$9)</f>
        <v>76.42999999999999</v>
      </c>
    </row>
    <row r="88" spans="3:5" ht="12.75">
      <c r="C88">
        <v>415</v>
      </c>
      <c r="D88" s="1">
        <f>C88*'Main Calculator'!$C$10</f>
        <v>238.62499999999997</v>
      </c>
      <c r="E88" s="1">
        <f>'Main Calculator'!$C$8*'Main Calculator'!$C$7+(C88/'Main Calculator'!$C$11*'Main Calculator'!$C$9)</f>
        <v>76.98</v>
      </c>
    </row>
    <row r="89" spans="3:5" ht="12.75">
      <c r="C89">
        <v>420</v>
      </c>
      <c r="D89" s="1">
        <f>C89*'Main Calculator'!$C$10</f>
        <v>241.49999999999997</v>
      </c>
      <c r="E89" s="1">
        <f>'Main Calculator'!$C$8*'Main Calculator'!$C$7+(C89/'Main Calculator'!$C$11*'Main Calculator'!$C$9)</f>
        <v>77.53</v>
      </c>
    </row>
    <row r="90" spans="3:5" ht="12.75">
      <c r="C90">
        <v>425</v>
      </c>
      <c r="D90" s="1">
        <f>C90*'Main Calculator'!$C$10</f>
        <v>244.37499999999997</v>
      </c>
      <c r="E90" s="1">
        <f>'Main Calculator'!$C$8*'Main Calculator'!$C$7+(C90/'Main Calculator'!$C$11*'Main Calculator'!$C$9)</f>
        <v>78.08</v>
      </c>
    </row>
    <row r="91" spans="3:5" ht="12.75">
      <c r="C91">
        <v>430</v>
      </c>
      <c r="D91" s="1">
        <f>C91*'Main Calculator'!$C$10</f>
        <v>247.24999999999997</v>
      </c>
      <c r="E91" s="1">
        <f>'Main Calculator'!$C$8*'Main Calculator'!$C$7+(C91/'Main Calculator'!$C$11*'Main Calculator'!$C$9)</f>
        <v>78.63</v>
      </c>
    </row>
    <row r="92" spans="3:5" ht="12.75">
      <c r="C92">
        <v>435</v>
      </c>
      <c r="D92" s="1">
        <f>C92*'Main Calculator'!$C$10</f>
        <v>250.12499999999997</v>
      </c>
      <c r="E92" s="1">
        <f>'Main Calculator'!$C$8*'Main Calculator'!$C$7+(C92/'Main Calculator'!$C$11*'Main Calculator'!$C$9)</f>
        <v>79.17999999999999</v>
      </c>
    </row>
    <row r="93" spans="3:5" ht="12.75">
      <c r="C93">
        <v>440</v>
      </c>
      <c r="D93" s="1">
        <f>C93*'Main Calculator'!$C$10</f>
        <v>252.99999999999997</v>
      </c>
      <c r="E93" s="1">
        <f>'Main Calculator'!$C$8*'Main Calculator'!$C$7+(C93/'Main Calculator'!$C$11*'Main Calculator'!$C$9)</f>
        <v>79.73</v>
      </c>
    </row>
    <row r="94" spans="3:5" ht="12.75">
      <c r="C94">
        <v>445</v>
      </c>
      <c r="D94" s="1">
        <f>C94*'Main Calculator'!$C$10</f>
        <v>255.87499999999997</v>
      </c>
      <c r="E94" s="1">
        <f>'Main Calculator'!$C$8*'Main Calculator'!$C$7+(C94/'Main Calculator'!$C$11*'Main Calculator'!$C$9)</f>
        <v>80.28</v>
      </c>
    </row>
    <row r="95" spans="3:5" ht="12.75">
      <c r="C95">
        <v>450</v>
      </c>
      <c r="D95" s="1">
        <f>C95*'Main Calculator'!$C$10</f>
        <v>258.75</v>
      </c>
      <c r="E95" s="1">
        <f>'Main Calculator'!$C$8*'Main Calculator'!$C$7+(C95/'Main Calculator'!$C$11*'Main Calculator'!$C$9)</f>
        <v>80.83</v>
      </c>
    </row>
    <row r="96" spans="3:5" ht="12.75">
      <c r="C96">
        <v>455</v>
      </c>
      <c r="D96" s="1">
        <f>C96*'Main Calculator'!$C$10</f>
        <v>261.625</v>
      </c>
      <c r="E96" s="1">
        <f>'Main Calculator'!$C$8*'Main Calculator'!$C$7+(C96/'Main Calculator'!$C$11*'Main Calculator'!$C$9)</f>
        <v>81.38</v>
      </c>
    </row>
    <row r="97" spans="3:5" ht="12.75">
      <c r="C97">
        <v>460</v>
      </c>
      <c r="D97" s="1">
        <f>C97*'Main Calculator'!$C$10</f>
        <v>264.5</v>
      </c>
      <c r="E97" s="1">
        <f>'Main Calculator'!$C$8*'Main Calculator'!$C$7+(C97/'Main Calculator'!$C$11*'Main Calculator'!$C$9)</f>
        <v>81.92999999999999</v>
      </c>
    </row>
    <row r="98" spans="3:5" ht="12.75">
      <c r="C98">
        <v>465</v>
      </c>
      <c r="D98" s="1">
        <f>C98*'Main Calculator'!$C$10</f>
        <v>267.375</v>
      </c>
      <c r="E98" s="1">
        <f>'Main Calculator'!$C$8*'Main Calculator'!$C$7+(C98/'Main Calculator'!$C$11*'Main Calculator'!$C$9)</f>
        <v>82.48</v>
      </c>
    </row>
    <row r="99" spans="3:5" ht="12.75">
      <c r="C99">
        <v>470</v>
      </c>
      <c r="D99" s="1">
        <f>C99*'Main Calculator'!$C$10</f>
        <v>270.25</v>
      </c>
      <c r="E99" s="1">
        <f>'Main Calculator'!$C$8*'Main Calculator'!$C$7+(C99/'Main Calculator'!$C$11*'Main Calculator'!$C$9)</f>
        <v>83.03</v>
      </c>
    </row>
    <row r="100" spans="3:5" ht="12.75">
      <c r="C100">
        <v>475</v>
      </c>
      <c r="D100" s="1">
        <f>C100*'Main Calculator'!$C$10</f>
        <v>273.125</v>
      </c>
      <c r="E100" s="1">
        <f>'Main Calculator'!$C$8*'Main Calculator'!$C$7+(C100/'Main Calculator'!$C$11*'Main Calculator'!$C$9)</f>
        <v>83.58</v>
      </c>
    </row>
    <row r="101" spans="3:5" ht="12.75">
      <c r="C101">
        <v>480</v>
      </c>
      <c r="D101" s="1">
        <f>C101*'Main Calculator'!$C$10</f>
        <v>276</v>
      </c>
      <c r="E101" s="1">
        <f>'Main Calculator'!$C$8*'Main Calculator'!$C$7+(C101/'Main Calculator'!$C$11*'Main Calculator'!$C$9)</f>
        <v>84.13</v>
      </c>
    </row>
    <row r="102" spans="3:5" ht="12.75">
      <c r="C102">
        <v>485</v>
      </c>
      <c r="D102" s="1">
        <f>C102*'Main Calculator'!$C$10</f>
        <v>278.875</v>
      </c>
      <c r="E102" s="1">
        <f>'Main Calculator'!$C$8*'Main Calculator'!$C$7+(C102/'Main Calculator'!$C$11*'Main Calculator'!$C$9)</f>
        <v>84.67999999999999</v>
      </c>
    </row>
    <row r="103" spans="3:5" ht="12.75">
      <c r="C103">
        <v>490</v>
      </c>
      <c r="D103" s="1">
        <f>C103*'Main Calculator'!$C$10</f>
        <v>281.75</v>
      </c>
      <c r="E103" s="1">
        <f>'Main Calculator'!$C$8*'Main Calculator'!$C$7+(C103/'Main Calculator'!$C$11*'Main Calculator'!$C$9)</f>
        <v>85.23</v>
      </c>
    </row>
    <row r="104" spans="3:5" ht="12.75">
      <c r="C104">
        <v>495</v>
      </c>
      <c r="D104" s="1">
        <f>C104*'Main Calculator'!$C$10</f>
        <v>284.625</v>
      </c>
      <c r="E104" s="1">
        <f>'Main Calculator'!$C$8*'Main Calculator'!$C$7+(C104/'Main Calculator'!$C$11*'Main Calculator'!$C$9)</f>
        <v>85.78</v>
      </c>
    </row>
    <row r="105" spans="3:5" ht="12.75">
      <c r="C105">
        <v>500</v>
      </c>
      <c r="D105" s="1">
        <f>C105*'Main Calculator'!$C$10</f>
        <v>287.5</v>
      </c>
      <c r="E105" s="1">
        <f>'Main Calculator'!$C$8*'Main Calculator'!$C$7+(C105/'Main Calculator'!$C$11*'Main Calculator'!$C$9)</f>
        <v>86.33</v>
      </c>
    </row>
    <row r="106" spans="3:5" ht="12.75">
      <c r="C106">
        <v>505</v>
      </c>
      <c r="D106" s="1">
        <f>C106*'Main Calculator'!$C$10</f>
        <v>290.375</v>
      </c>
      <c r="E106" s="1">
        <f>'Main Calculator'!$C$8*'Main Calculator'!$C$7+(C106/'Main Calculator'!$C$11*'Main Calculator'!$C$9)</f>
        <v>86.88</v>
      </c>
    </row>
    <row r="107" spans="3:5" ht="12.75">
      <c r="C107">
        <v>510</v>
      </c>
      <c r="D107" s="1">
        <f>C107*'Main Calculator'!$C$10</f>
        <v>293.25</v>
      </c>
      <c r="E107" s="1">
        <f>'Main Calculator'!$C$8*'Main Calculator'!$C$7+(C107/'Main Calculator'!$C$11*'Main Calculator'!$C$9)</f>
        <v>87.42999999999999</v>
      </c>
    </row>
    <row r="108" spans="3:5" ht="12.75">
      <c r="C108">
        <v>515</v>
      </c>
      <c r="D108" s="1">
        <f>C108*'Main Calculator'!$C$10</f>
        <v>296.125</v>
      </c>
      <c r="E108" s="1">
        <f>'Main Calculator'!$C$8*'Main Calculator'!$C$7+(C108/'Main Calculator'!$C$11*'Main Calculator'!$C$9)</f>
        <v>87.98</v>
      </c>
    </row>
    <row r="109" spans="3:5" ht="12.75">
      <c r="C109">
        <v>520</v>
      </c>
      <c r="D109" s="1">
        <f>C109*'Main Calculator'!$C$10</f>
        <v>299</v>
      </c>
      <c r="E109" s="1">
        <f>'Main Calculator'!$C$8*'Main Calculator'!$C$7+(C109/'Main Calculator'!$C$11*'Main Calculator'!$C$9)</f>
        <v>88.53</v>
      </c>
    </row>
    <row r="110" spans="3:5" ht="12.75">
      <c r="C110">
        <v>525</v>
      </c>
      <c r="D110" s="1">
        <f>C110*'Main Calculator'!$C$10</f>
        <v>301.875</v>
      </c>
      <c r="E110" s="1">
        <f>'Main Calculator'!$C$8*'Main Calculator'!$C$7+(C110/'Main Calculator'!$C$11*'Main Calculator'!$C$9)</f>
        <v>89.08</v>
      </c>
    </row>
    <row r="111" spans="3:5" ht="12.75">
      <c r="C111">
        <v>530</v>
      </c>
      <c r="D111" s="1">
        <f>C111*'Main Calculator'!$C$10</f>
        <v>304.75</v>
      </c>
      <c r="E111" s="1">
        <f>'Main Calculator'!$C$8*'Main Calculator'!$C$7+(C111/'Main Calculator'!$C$11*'Main Calculator'!$C$9)</f>
        <v>89.63</v>
      </c>
    </row>
    <row r="112" spans="3:5" ht="12.75">
      <c r="C112">
        <v>535</v>
      </c>
      <c r="D112" s="1">
        <f>C112*'Main Calculator'!$C$10</f>
        <v>307.625</v>
      </c>
      <c r="E112" s="1">
        <f>'Main Calculator'!$C$8*'Main Calculator'!$C$7+(C112/'Main Calculator'!$C$11*'Main Calculator'!$C$9)</f>
        <v>90.17999999999999</v>
      </c>
    </row>
    <row r="113" spans="3:5" ht="12.75">
      <c r="C113">
        <v>540</v>
      </c>
      <c r="D113" s="1">
        <f>C113*'Main Calculator'!$C$10</f>
        <v>310.5</v>
      </c>
      <c r="E113" s="1">
        <f>'Main Calculator'!$C$8*'Main Calculator'!$C$7+(C113/'Main Calculator'!$C$11*'Main Calculator'!$C$9)</f>
        <v>90.73</v>
      </c>
    </row>
    <row r="114" spans="3:5" ht="12.75">
      <c r="C114">
        <v>545</v>
      </c>
      <c r="D114" s="1">
        <f>C114*'Main Calculator'!$C$10</f>
        <v>313.375</v>
      </c>
      <c r="E114" s="1">
        <f>'Main Calculator'!$C$8*'Main Calculator'!$C$7+(C114/'Main Calculator'!$C$11*'Main Calculator'!$C$9)</f>
        <v>91.28</v>
      </c>
    </row>
    <row r="115" spans="3:5" ht="12.75">
      <c r="C115">
        <v>550</v>
      </c>
      <c r="D115" s="1">
        <f>C115*'Main Calculator'!$C$10</f>
        <v>316.25</v>
      </c>
      <c r="E115" s="1">
        <f>'Main Calculator'!$C$8*'Main Calculator'!$C$7+(C115/'Main Calculator'!$C$11*'Main Calculator'!$C$9)</f>
        <v>91.83</v>
      </c>
    </row>
    <row r="116" spans="3:5" ht="12.75">
      <c r="C116">
        <v>555</v>
      </c>
      <c r="D116" s="1">
        <f>C116*'Main Calculator'!$C$10</f>
        <v>319.125</v>
      </c>
      <c r="E116" s="1">
        <f>'Main Calculator'!$C$8*'Main Calculator'!$C$7+(C116/'Main Calculator'!$C$11*'Main Calculator'!$C$9)</f>
        <v>92.38</v>
      </c>
    </row>
    <row r="117" spans="3:5" ht="12.75">
      <c r="C117">
        <v>560</v>
      </c>
      <c r="D117" s="1">
        <f>C117*'Main Calculator'!$C$10</f>
        <v>322</v>
      </c>
      <c r="E117" s="1">
        <f>'Main Calculator'!$C$8*'Main Calculator'!$C$7+(C117/'Main Calculator'!$C$11*'Main Calculator'!$C$9)</f>
        <v>92.92999999999999</v>
      </c>
    </row>
    <row r="118" spans="3:5" ht="12.75">
      <c r="C118">
        <v>565</v>
      </c>
      <c r="D118" s="1">
        <f>C118*'Main Calculator'!$C$10</f>
        <v>324.875</v>
      </c>
      <c r="E118" s="1">
        <f>'Main Calculator'!$C$8*'Main Calculator'!$C$7+(C118/'Main Calculator'!$C$11*'Main Calculator'!$C$9)</f>
        <v>93.48</v>
      </c>
    </row>
    <row r="119" spans="3:5" ht="12.75">
      <c r="C119">
        <v>570</v>
      </c>
      <c r="D119" s="1">
        <f>C119*'Main Calculator'!$C$10</f>
        <v>327.75</v>
      </c>
      <c r="E119" s="1">
        <f>'Main Calculator'!$C$8*'Main Calculator'!$C$7+(C119/'Main Calculator'!$C$11*'Main Calculator'!$C$9)</f>
        <v>94.03</v>
      </c>
    </row>
    <row r="120" spans="3:5" ht="12.75">
      <c r="C120">
        <v>575</v>
      </c>
      <c r="D120" s="1">
        <f>C120*'Main Calculator'!$C$10</f>
        <v>330.625</v>
      </c>
      <c r="E120" s="1">
        <f>'Main Calculator'!$C$8*'Main Calculator'!$C$7+(C120/'Main Calculator'!$C$11*'Main Calculator'!$C$9)</f>
        <v>94.58</v>
      </c>
    </row>
    <row r="121" spans="3:5" ht="12.75">
      <c r="C121">
        <v>580</v>
      </c>
      <c r="D121" s="1">
        <f>C121*'Main Calculator'!$C$10</f>
        <v>333.5</v>
      </c>
      <c r="E121" s="1">
        <f>'Main Calculator'!$C$8*'Main Calculator'!$C$7+(C121/'Main Calculator'!$C$11*'Main Calculator'!$C$9)</f>
        <v>95.13</v>
      </c>
    </row>
    <row r="122" spans="3:5" ht="12.75">
      <c r="C122">
        <v>585</v>
      </c>
      <c r="D122" s="1">
        <f>C122*'Main Calculator'!$C$10</f>
        <v>336.375</v>
      </c>
      <c r="E122" s="1">
        <f>'Main Calculator'!$C$8*'Main Calculator'!$C$7+(C122/'Main Calculator'!$C$11*'Main Calculator'!$C$9)</f>
        <v>95.67999999999999</v>
      </c>
    </row>
    <row r="123" spans="3:5" ht="12.75">
      <c r="C123">
        <v>590</v>
      </c>
      <c r="D123" s="1">
        <f>C123*'Main Calculator'!$C$10</f>
        <v>339.25</v>
      </c>
      <c r="E123" s="1">
        <f>'Main Calculator'!$C$8*'Main Calculator'!$C$7+(C123/'Main Calculator'!$C$11*'Main Calculator'!$C$9)</f>
        <v>96.23</v>
      </c>
    </row>
    <row r="124" spans="3:5" ht="12.75">
      <c r="C124">
        <v>595</v>
      </c>
      <c r="D124" s="1">
        <f>C124*'Main Calculator'!$C$10</f>
        <v>342.125</v>
      </c>
      <c r="E124" s="1">
        <f>'Main Calculator'!$C$8*'Main Calculator'!$C$7+(C124/'Main Calculator'!$C$11*'Main Calculator'!$C$9)</f>
        <v>96.78</v>
      </c>
    </row>
    <row r="125" spans="3:5" ht="12.75">
      <c r="C125">
        <v>600</v>
      </c>
      <c r="D125" s="1">
        <f>C125*'Main Calculator'!$C$10</f>
        <v>345</v>
      </c>
      <c r="E125" s="1">
        <f>'Main Calculator'!$C$8*'Main Calculator'!$C$7+(C125/'Main Calculator'!$C$11*'Main Calculator'!$C$9)</f>
        <v>97.33</v>
      </c>
    </row>
    <row r="126" spans="3:5" ht="12.75">
      <c r="C126">
        <v>605</v>
      </c>
      <c r="D126" s="1">
        <f>C126*'Main Calculator'!$C$10</f>
        <v>347.875</v>
      </c>
      <c r="E126" s="1">
        <f>'Main Calculator'!$C$8*'Main Calculator'!$C$7+(C126/'Main Calculator'!$C$11*'Main Calculator'!$C$9)</f>
        <v>97.88</v>
      </c>
    </row>
    <row r="127" spans="3:5" ht="12.75">
      <c r="C127">
        <v>610</v>
      </c>
      <c r="D127" s="1">
        <f>C127*'Main Calculator'!$C$10</f>
        <v>350.75</v>
      </c>
      <c r="E127" s="1">
        <f>'Main Calculator'!$C$8*'Main Calculator'!$C$7+(C127/'Main Calculator'!$C$11*'Main Calculator'!$C$9)</f>
        <v>98.42999999999999</v>
      </c>
    </row>
    <row r="128" spans="3:5" ht="12.75">
      <c r="C128">
        <v>615</v>
      </c>
      <c r="D128" s="1">
        <f>C128*'Main Calculator'!$C$10</f>
        <v>353.625</v>
      </c>
      <c r="E128" s="1">
        <f>'Main Calculator'!$C$8*'Main Calculator'!$C$7+(C128/'Main Calculator'!$C$11*'Main Calculator'!$C$9)</f>
        <v>98.98</v>
      </c>
    </row>
    <row r="129" spans="3:5" ht="12.75">
      <c r="C129">
        <v>620</v>
      </c>
      <c r="D129" s="1">
        <f>C129*'Main Calculator'!$C$10</f>
        <v>356.5</v>
      </c>
      <c r="E129" s="1">
        <f>'Main Calculator'!$C$8*'Main Calculator'!$C$7+(C129/'Main Calculator'!$C$11*'Main Calculator'!$C$9)</f>
        <v>99.53</v>
      </c>
    </row>
    <row r="130" spans="3:5" ht="12.75">
      <c r="C130">
        <v>625</v>
      </c>
      <c r="D130" s="1">
        <f>C130*'Main Calculator'!$C$10</f>
        <v>359.375</v>
      </c>
      <c r="E130" s="1">
        <f>'Main Calculator'!$C$8*'Main Calculator'!$C$7+(C130/'Main Calculator'!$C$11*'Main Calculator'!$C$9)</f>
        <v>100.08</v>
      </c>
    </row>
    <row r="131" spans="3:5" ht="12.75">
      <c r="C131">
        <v>630</v>
      </c>
      <c r="D131" s="1">
        <f>C131*'Main Calculator'!$C$10</f>
        <v>362.25</v>
      </c>
      <c r="E131" s="1">
        <f>'Main Calculator'!$C$8*'Main Calculator'!$C$7+(C131/'Main Calculator'!$C$11*'Main Calculator'!$C$9)</f>
        <v>100.63</v>
      </c>
    </row>
    <row r="132" spans="3:5" ht="12.75">
      <c r="C132">
        <v>635</v>
      </c>
      <c r="D132" s="1">
        <f>C132*'Main Calculator'!$C$10</f>
        <v>365.125</v>
      </c>
      <c r="E132" s="1">
        <f>'Main Calculator'!$C$8*'Main Calculator'!$C$7+(C132/'Main Calculator'!$C$11*'Main Calculator'!$C$9)</f>
        <v>101.17999999999999</v>
      </c>
    </row>
    <row r="133" spans="3:5" ht="12.75">
      <c r="C133">
        <v>640</v>
      </c>
      <c r="D133" s="1">
        <f>C133*'Main Calculator'!$C$10</f>
        <v>368</v>
      </c>
      <c r="E133" s="1">
        <f>'Main Calculator'!$C$8*'Main Calculator'!$C$7+(C133/'Main Calculator'!$C$11*'Main Calculator'!$C$9)</f>
        <v>101.73</v>
      </c>
    </row>
    <row r="134" spans="3:5" ht="12.75">
      <c r="C134">
        <v>645</v>
      </c>
      <c r="D134" s="1">
        <f>C134*'Main Calculator'!$C$10</f>
        <v>370.87499999999994</v>
      </c>
      <c r="E134" s="1">
        <f>'Main Calculator'!$C$8*'Main Calculator'!$C$7+(C134/'Main Calculator'!$C$11*'Main Calculator'!$C$9)</f>
        <v>102.28</v>
      </c>
    </row>
    <row r="135" spans="3:5" ht="12.75">
      <c r="C135">
        <v>650</v>
      </c>
      <c r="D135" s="1">
        <f>C135*'Main Calculator'!$C$10</f>
        <v>373.74999999999994</v>
      </c>
      <c r="E135" s="1">
        <f>'Main Calculator'!$C$8*'Main Calculator'!$C$7+(C135/'Main Calculator'!$C$11*'Main Calculator'!$C$9)</f>
        <v>102.83</v>
      </c>
    </row>
    <row r="136" spans="3:5" ht="12.75">
      <c r="C136">
        <v>655</v>
      </c>
      <c r="D136" s="1">
        <f>C136*'Main Calculator'!$C$10</f>
        <v>376.62499999999994</v>
      </c>
      <c r="E136" s="1">
        <f>'Main Calculator'!$C$8*'Main Calculator'!$C$7+(C136/'Main Calculator'!$C$11*'Main Calculator'!$C$9)</f>
        <v>103.38</v>
      </c>
    </row>
    <row r="137" spans="3:5" ht="12.75">
      <c r="C137">
        <v>660</v>
      </c>
      <c r="D137" s="1">
        <f>C137*'Main Calculator'!$C$10</f>
        <v>379.49999999999994</v>
      </c>
      <c r="E137" s="1">
        <f>'Main Calculator'!$C$8*'Main Calculator'!$C$7+(C137/'Main Calculator'!$C$11*'Main Calculator'!$C$9)</f>
        <v>103.92999999999999</v>
      </c>
    </row>
    <row r="138" spans="3:5" ht="12.75">
      <c r="C138">
        <v>665</v>
      </c>
      <c r="D138" s="1">
        <f>C138*'Main Calculator'!$C$10</f>
        <v>382.37499999999994</v>
      </c>
      <c r="E138" s="1">
        <f>'Main Calculator'!$C$8*'Main Calculator'!$C$7+(C138/'Main Calculator'!$C$11*'Main Calculator'!$C$9)</f>
        <v>104.48</v>
      </c>
    </row>
    <row r="139" spans="3:5" ht="12.75">
      <c r="C139">
        <v>670</v>
      </c>
      <c r="D139" s="1">
        <f>C139*'Main Calculator'!$C$10</f>
        <v>385.24999999999994</v>
      </c>
      <c r="E139" s="1">
        <f>'Main Calculator'!$C$8*'Main Calculator'!$C$7+(C139/'Main Calculator'!$C$11*'Main Calculator'!$C$9)</f>
        <v>105.03</v>
      </c>
    </row>
    <row r="140" spans="3:5" ht="12.75">
      <c r="C140">
        <v>675</v>
      </c>
      <c r="D140" s="1">
        <f>C140*'Main Calculator'!$C$10</f>
        <v>388.12499999999994</v>
      </c>
      <c r="E140" s="1">
        <f>'Main Calculator'!$C$8*'Main Calculator'!$C$7+(C140/'Main Calculator'!$C$11*'Main Calculator'!$C$9)</f>
        <v>105.58</v>
      </c>
    </row>
    <row r="141" spans="3:5" ht="12.75">
      <c r="C141">
        <v>680</v>
      </c>
      <c r="D141" s="1">
        <f>C141*'Main Calculator'!$C$10</f>
        <v>390.99999999999994</v>
      </c>
      <c r="E141" s="1">
        <f>'Main Calculator'!$C$8*'Main Calculator'!$C$7+(C141/'Main Calculator'!$C$11*'Main Calculator'!$C$9)</f>
        <v>106.13</v>
      </c>
    </row>
    <row r="142" spans="3:5" ht="12.75">
      <c r="C142">
        <v>685</v>
      </c>
      <c r="D142" s="1">
        <f>C142*'Main Calculator'!$C$10</f>
        <v>393.87499999999994</v>
      </c>
      <c r="E142" s="1">
        <f>'Main Calculator'!$C$8*'Main Calculator'!$C$7+(C142/'Main Calculator'!$C$11*'Main Calculator'!$C$9)</f>
        <v>106.67999999999999</v>
      </c>
    </row>
    <row r="143" spans="3:5" ht="12.75">
      <c r="C143">
        <v>690</v>
      </c>
      <c r="D143" s="1">
        <f>C143*'Main Calculator'!$C$10</f>
        <v>396.74999999999994</v>
      </c>
      <c r="E143" s="1">
        <f>'Main Calculator'!$C$8*'Main Calculator'!$C$7+(C143/'Main Calculator'!$C$11*'Main Calculator'!$C$9)</f>
        <v>107.23</v>
      </c>
    </row>
    <row r="144" spans="3:5" ht="12.75">
      <c r="C144">
        <v>695</v>
      </c>
      <c r="D144" s="1">
        <f>C144*'Main Calculator'!$C$10</f>
        <v>399.62499999999994</v>
      </c>
      <c r="E144" s="1">
        <f>'Main Calculator'!$C$8*'Main Calculator'!$C$7+(C144/'Main Calculator'!$C$11*'Main Calculator'!$C$9)</f>
        <v>107.78</v>
      </c>
    </row>
    <row r="145" spans="3:5" ht="12.75">
      <c r="C145">
        <v>700</v>
      </c>
      <c r="D145" s="1">
        <f>C145*'Main Calculator'!$C$10</f>
        <v>402.49999999999994</v>
      </c>
      <c r="E145" s="1">
        <f>'Main Calculator'!$C$8*'Main Calculator'!$C$7+(C145/'Main Calculator'!$C$11*'Main Calculator'!$C$9)</f>
        <v>108.33</v>
      </c>
    </row>
    <row r="146" spans="3:5" ht="12.75">
      <c r="C146">
        <v>705</v>
      </c>
      <c r="D146" s="1">
        <f>C146*'Main Calculator'!$C$10</f>
        <v>405.37499999999994</v>
      </c>
      <c r="E146" s="1">
        <f>'Main Calculator'!$C$8*'Main Calculator'!$C$7+(C146/'Main Calculator'!$C$11*'Main Calculator'!$C$9)</f>
        <v>108.88</v>
      </c>
    </row>
    <row r="147" spans="3:5" ht="12.75">
      <c r="C147">
        <v>710</v>
      </c>
      <c r="D147" s="1">
        <f>C147*'Main Calculator'!$C$10</f>
        <v>408.24999999999994</v>
      </c>
      <c r="E147" s="1">
        <f>'Main Calculator'!$C$8*'Main Calculator'!$C$7+(C147/'Main Calculator'!$C$11*'Main Calculator'!$C$9)</f>
        <v>109.42999999999999</v>
      </c>
    </row>
    <row r="148" spans="3:5" ht="12.75">
      <c r="C148">
        <v>715</v>
      </c>
      <c r="D148" s="1">
        <f>C148*'Main Calculator'!$C$10</f>
        <v>411.12499999999994</v>
      </c>
      <c r="E148" s="1">
        <f>'Main Calculator'!$C$8*'Main Calculator'!$C$7+(C148/'Main Calculator'!$C$11*'Main Calculator'!$C$9)</f>
        <v>109.98</v>
      </c>
    </row>
    <row r="149" spans="3:5" ht="12.75">
      <c r="C149">
        <v>720</v>
      </c>
      <c r="D149" s="1">
        <f>C149*'Main Calculator'!$C$10</f>
        <v>413.99999999999994</v>
      </c>
      <c r="E149" s="1">
        <f>'Main Calculator'!$C$8*'Main Calculator'!$C$7+(C149/'Main Calculator'!$C$11*'Main Calculator'!$C$9)</f>
        <v>110.53</v>
      </c>
    </row>
    <row r="150" spans="3:5" ht="12.75">
      <c r="C150">
        <v>725</v>
      </c>
      <c r="D150" s="1">
        <f>C150*'Main Calculator'!$C$10</f>
        <v>416.87499999999994</v>
      </c>
      <c r="E150" s="1">
        <f>'Main Calculator'!$C$8*'Main Calculator'!$C$7+(C150/'Main Calculator'!$C$11*'Main Calculator'!$C$9)</f>
        <v>111.08</v>
      </c>
    </row>
    <row r="151" spans="3:5" ht="12.75">
      <c r="C151">
        <v>730</v>
      </c>
      <c r="D151" s="1">
        <f>C151*'Main Calculator'!$C$10</f>
        <v>419.74999999999994</v>
      </c>
      <c r="E151" s="1">
        <f>'Main Calculator'!$C$8*'Main Calculator'!$C$7+(C151/'Main Calculator'!$C$11*'Main Calculator'!$C$9)</f>
        <v>111.63</v>
      </c>
    </row>
    <row r="152" spans="3:5" ht="12.75">
      <c r="C152">
        <v>735</v>
      </c>
      <c r="D152" s="1">
        <f>C152*'Main Calculator'!$C$10</f>
        <v>422.62499999999994</v>
      </c>
      <c r="E152" s="1">
        <f>'Main Calculator'!$C$8*'Main Calculator'!$C$7+(C152/'Main Calculator'!$C$11*'Main Calculator'!$C$9)</f>
        <v>112.17999999999999</v>
      </c>
    </row>
    <row r="153" spans="3:5" ht="12.75">
      <c r="C153">
        <v>740</v>
      </c>
      <c r="D153" s="1">
        <f>C153*'Main Calculator'!$C$10</f>
        <v>425.49999999999994</v>
      </c>
      <c r="E153" s="1">
        <f>'Main Calculator'!$C$8*'Main Calculator'!$C$7+(C153/'Main Calculator'!$C$11*'Main Calculator'!$C$9)</f>
        <v>112.73</v>
      </c>
    </row>
    <row r="154" spans="3:5" ht="12.75">
      <c r="C154">
        <v>745</v>
      </c>
      <c r="D154" s="1">
        <f>C154*'Main Calculator'!$C$10</f>
        <v>428.37499999999994</v>
      </c>
      <c r="E154" s="1">
        <f>'Main Calculator'!$C$8*'Main Calculator'!$C$7+(C154/'Main Calculator'!$C$11*'Main Calculator'!$C$9)</f>
        <v>113.28</v>
      </c>
    </row>
    <row r="155" spans="3:5" ht="12.75">
      <c r="C155">
        <v>750</v>
      </c>
      <c r="D155" s="1">
        <f>C155*'Main Calculator'!$C$10</f>
        <v>431.24999999999994</v>
      </c>
      <c r="E155" s="1">
        <f>'Main Calculator'!$C$8*'Main Calculator'!$C$7+(C155/'Main Calculator'!$C$11*'Main Calculator'!$C$9)</f>
        <v>113.83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VBurgess</cp:lastModifiedBy>
  <cp:lastPrinted>2010-09-13T17:22:01Z</cp:lastPrinted>
  <dcterms:created xsi:type="dcterms:W3CDTF">2003-08-22T13:44:17Z</dcterms:created>
  <dcterms:modified xsi:type="dcterms:W3CDTF">2015-07-15T16:00:56Z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